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8580" tabRatio="847" activeTab="1"/>
  </bookViews>
  <sheets>
    <sheet name="RED SUR CON  Nom-2013 SIN PSICO" sheetId="1" r:id="rId1"/>
    <sheet name="RED SUR CON  Nom-2013" sheetId="2" r:id="rId2"/>
  </sheets>
  <definedNames>
    <definedName name="_xlnm.Print_Area" localSheetId="1">'RED SUR CON  Nom-2013'!$A$1:$H$372</definedName>
    <definedName name="_xlnm.Print_Area" localSheetId="0">'RED SUR CON  Nom-2013 SIN PSICO'!$A$1:$H$371</definedName>
    <definedName name="_xlnm.Print_Titles" localSheetId="1">'RED SUR CON  Nom-2013'!$1:$10</definedName>
    <definedName name="_xlnm.Print_Titles" localSheetId="0">'RED SUR CON  Nom-2013 SIN PSICO'!$1:$10</definedName>
  </definedNames>
  <calcPr fullCalcOnLoad="1"/>
</workbook>
</file>

<file path=xl/sharedStrings.xml><?xml version="1.0" encoding="utf-8"?>
<sst xmlns="http://schemas.openxmlformats.org/spreadsheetml/2006/main" count="1719" uniqueCount="363">
  <si>
    <t xml:space="preserve">ENTIDAD:  </t>
  </si>
  <si>
    <t>GOBIERNO REGIONAL CUSCO
DIRECCIÓN REGIONAL DE SALUD CUSCO</t>
  </si>
  <si>
    <t>FORMATO  1</t>
  </si>
  <si>
    <t>MICRO  RED DE SALUD  HUANCARANI</t>
  </si>
  <si>
    <t>MICRO RED DE SALUD KOSÑIPATA</t>
  </si>
  <si>
    <t>MICRO RED DE SALUD PAUCARTAMBO</t>
  </si>
  <si>
    <t>MICRO RED DE SALUD YAURISQUE</t>
  </si>
  <si>
    <t>MICRO RED DE SALUD ACCHA</t>
  </si>
  <si>
    <t>MICRO  RED DE SALUD PARURO</t>
  </si>
  <si>
    <t>MICRO RED DE SALUD SAN SEBASTIAN</t>
  </si>
  <si>
    <t>MICRO  RED DE SALUD SAN JERONIMO</t>
  </si>
  <si>
    <t>MICRO RED DE  SALUD SANTO TOMAS</t>
  </si>
  <si>
    <t>MICRO  RED DE SALUD VELILLE</t>
  </si>
  <si>
    <t>MICRO RED DE SALUD COLQUEMARCA</t>
  </si>
  <si>
    <t>MICRO  RED DE SALUD URCOS</t>
  </si>
  <si>
    <t>MICRO  RED DE SALUD ACOMAYO</t>
  </si>
  <si>
    <t>MICRO  RED DE SALUD OCONGATE</t>
  </si>
  <si>
    <t>MICRO  RED DE SALUD POMACANCHI</t>
  </si>
  <si>
    <t>Psicologo I</t>
  </si>
  <si>
    <t>Nutricionista I</t>
  </si>
  <si>
    <t>A2-05-870-1</t>
  </si>
  <si>
    <t>Auxiliar de Enfermeria</t>
  </si>
  <si>
    <t>P3-35-435-1</t>
  </si>
  <si>
    <t>P6-50-215-4</t>
  </si>
  <si>
    <t>P5-50-215-3</t>
  </si>
  <si>
    <t>A4-50-181-1</t>
  </si>
  <si>
    <t>P6-50-325-5</t>
  </si>
  <si>
    <t>P4-50-540-2</t>
  </si>
  <si>
    <t>Tecnico Administrativo I</t>
  </si>
  <si>
    <t>Auxiliar en enfermeria I</t>
  </si>
  <si>
    <t>Biologo I</t>
  </si>
  <si>
    <t>P3-45-190-1</t>
  </si>
  <si>
    <t>A3-50-125-1</t>
  </si>
  <si>
    <t>Secretaria I</t>
  </si>
  <si>
    <t>S/C</t>
  </si>
  <si>
    <t>Abogado I</t>
  </si>
  <si>
    <t>P3-40-005-1</t>
  </si>
  <si>
    <t>Coordinadora(o) del Cuidado Integral de Salud</t>
  </si>
  <si>
    <t>Nº ORDEN</t>
  </si>
  <si>
    <t>CODIGO</t>
  </si>
  <si>
    <t>SITUACIÓN DEL CARGO</t>
  </si>
  <si>
    <t>O</t>
  </si>
  <si>
    <t>P</t>
  </si>
  <si>
    <t xml:space="preserve">SECTOR :    </t>
  </si>
  <si>
    <t>CARGO DE CONFIANZA</t>
  </si>
  <si>
    <t>CARGO ESTRUCTURAL</t>
  </si>
  <si>
    <t>Técnico Administrativo I</t>
  </si>
  <si>
    <t>T3-05-707-1</t>
  </si>
  <si>
    <t>Director de Programa Sectorial II</t>
  </si>
  <si>
    <t>D4-05-290-2</t>
  </si>
  <si>
    <t>P3-50-525-1</t>
  </si>
  <si>
    <t>P3-50-325-1</t>
  </si>
  <si>
    <t>T4-60-830-1</t>
  </si>
  <si>
    <t>Artesano I</t>
  </si>
  <si>
    <t>T2-30-060-1</t>
  </si>
  <si>
    <t>P3-50-215-1</t>
  </si>
  <si>
    <t>P3-50-540-1</t>
  </si>
  <si>
    <t>T4-50-757-1</t>
  </si>
  <si>
    <t>Técnico Sanitario I</t>
  </si>
  <si>
    <t>Técnico en Enfermería I</t>
  </si>
  <si>
    <t>T4-50-785-1</t>
  </si>
  <si>
    <t>T3-50-480-1</t>
  </si>
  <si>
    <t>Inspector Sanitario I</t>
  </si>
  <si>
    <t>Médico I</t>
  </si>
  <si>
    <t>Cirujano Dentista I</t>
  </si>
  <si>
    <t>Enfermera (o) III</t>
  </si>
  <si>
    <t>P4-50-525-2</t>
  </si>
  <si>
    <t>DENOMINACION ORGANO DE DIRECCION : DIRECCION EJECUTIVA</t>
  </si>
  <si>
    <t>P1-50-076-1</t>
  </si>
  <si>
    <t>P5-50-525-3</t>
  </si>
  <si>
    <t>P5-50-540-3</t>
  </si>
  <si>
    <t>P4-05-338-2</t>
  </si>
  <si>
    <t>Especialista Administrativo  II</t>
  </si>
  <si>
    <t xml:space="preserve">Quimico Farmaceutico I </t>
  </si>
  <si>
    <t>P3-55-640-1</t>
  </si>
  <si>
    <t>P3-50-650-1</t>
  </si>
  <si>
    <t>TOTAL  GENERAL :</t>
  </si>
  <si>
    <t>P5-50-325-3</t>
  </si>
  <si>
    <t xml:space="preserve">Nutricionista I </t>
  </si>
  <si>
    <t>Supervisora(o) del Cuidado Integral de Salud</t>
  </si>
  <si>
    <t>Supervisora(o) de Enfermria</t>
  </si>
  <si>
    <t>P6-50-325-4</t>
  </si>
  <si>
    <t>P6-50-540-4</t>
  </si>
  <si>
    <t>Especialista Administrativo IV</t>
  </si>
  <si>
    <t>P6-05-338-4</t>
  </si>
  <si>
    <t>Asistente Social I</t>
  </si>
  <si>
    <t>P3-55-078-1</t>
  </si>
  <si>
    <t>Enfermera (o) IV</t>
  </si>
  <si>
    <t>Cirujano Dentista IV</t>
  </si>
  <si>
    <t>Cirujano Dentista III</t>
  </si>
  <si>
    <t>Estadistico I</t>
  </si>
  <si>
    <t>P3-05-405-1</t>
  </si>
  <si>
    <t>D2-05-695-1</t>
  </si>
  <si>
    <t>T5-50-845-1</t>
  </si>
  <si>
    <t>Tecnico Administrativo  III</t>
  </si>
  <si>
    <t>T1-05-675-1</t>
  </si>
  <si>
    <t>Director de Programa Sectorial I</t>
  </si>
  <si>
    <t>D3-05-290-1</t>
  </si>
  <si>
    <t>Auxiliar   Sanitario I</t>
  </si>
  <si>
    <t>Enfermera (o) I</t>
  </si>
  <si>
    <t>DENOMINACION ORGANO DE APOYO : OFICINA DE ADMINISTRACION</t>
  </si>
  <si>
    <t>Asistente  en servicios de Recursos Naturales I</t>
  </si>
  <si>
    <t>Educador para  la Salud I</t>
  </si>
  <si>
    <t>P3-50-315-1</t>
  </si>
  <si>
    <t>P1-45-075-1</t>
  </si>
  <si>
    <t>Supervisor de Programa Sectorial  I</t>
  </si>
  <si>
    <t>Enfermera (o) V</t>
  </si>
  <si>
    <t>Quimico Farmaceutico I</t>
  </si>
  <si>
    <t>Técnico  en Enfermeria I</t>
  </si>
  <si>
    <t>Tecnico en Laboratorio I</t>
  </si>
  <si>
    <t>Técnico en Transportes  I</t>
  </si>
  <si>
    <t>Especialista Administrativo  I</t>
  </si>
  <si>
    <t>P3-05-338-1</t>
  </si>
  <si>
    <t>Operador PAD I</t>
  </si>
  <si>
    <t>T2-05-595-1</t>
  </si>
  <si>
    <t>DENOMINACION  DEL ORGANO  ASESORIA : OFICINA DE DESARROLLO INTEGRAL DE SALUD</t>
  </si>
  <si>
    <t>Especialista en Racionalización I</t>
  </si>
  <si>
    <t>P3-05-380-1</t>
  </si>
  <si>
    <t>Asistente Administrativo I</t>
  </si>
  <si>
    <t>P1-05-066-1</t>
  </si>
  <si>
    <t>Asistente en Servicios de  la Salud I</t>
  </si>
  <si>
    <t>P1-05-076-1</t>
  </si>
  <si>
    <t>Tecnologo Medico I</t>
  </si>
  <si>
    <t>P4-50-847-1</t>
  </si>
  <si>
    <t>Técnico en Laboratorio I</t>
  </si>
  <si>
    <t>T5-05-707-3</t>
  </si>
  <si>
    <t>P4-50-325-2</t>
  </si>
  <si>
    <t>Asistente en Servicios de Salud I</t>
  </si>
  <si>
    <t>Obstetriz II</t>
  </si>
  <si>
    <t>Enfermera (o) II</t>
  </si>
  <si>
    <t>Enfemera (o) I</t>
  </si>
  <si>
    <t>Técnico en Transporte I</t>
  </si>
  <si>
    <t>Trabajador de Servicios I</t>
  </si>
  <si>
    <t>SUB  TOTAL</t>
  </si>
  <si>
    <t>Economista II</t>
  </si>
  <si>
    <t>P4-20-305-2</t>
  </si>
  <si>
    <t>CLASIFICACION</t>
  </si>
  <si>
    <t>TOTAL</t>
  </si>
  <si>
    <t>P3-50-535-1</t>
  </si>
  <si>
    <t>Médico II</t>
  </si>
  <si>
    <t>Médico III</t>
  </si>
  <si>
    <t>Tecnico en Transportes I</t>
  </si>
  <si>
    <t>Auxiliar Sanitario I</t>
  </si>
  <si>
    <t>Chofer I</t>
  </si>
  <si>
    <t>T2-60-245-1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</si>
  <si>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</si>
  <si>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</si>
  <si>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</si>
  <si>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</si>
  <si>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</si>
  <si>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</si>
  <si>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</si>
  <si>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</si>
  <si>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</si>
  <si>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</si>
  <si>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</si>
  <si>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</si>
  <si>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A2-10-590-1</t>
  </si>
  <si>
    <t>Operador de Radio I</t>
  </si>
  <si>
    <t>Asistenta Social</t>
  </si>
  <si>
    <t>SALUD</t>
  </si>
  <si>
    <t>Enfermera (o )   IV</t>
  </si>
  <si>
    <t>V</t>
  </si>
  <si>
    <t>Supervisora(o) de Enfermeria</t>
  </si>
  <si>
    <t>Ingeniero I</t>
  </si>
  <si>
    <t>3272-3273</t>
  </si>
  <si>
    <t>3275-3276</t>
  </si>
  <si>
    <t>3277-3279</t>
  </si>
  <si>
    <t>3281-3282</t>
  </si>
  <si>
    <t>3284-3285</t>
  </si>
  <si>
    <t>3286-3287</t>
  </si>
  <si>
    <t>3293-3294</t>
  </si>
  <si>
    <t>3295-3298</t>
  </si>
  <si>
    <t>3302-3305</t>
  </si>
  <si>
    <t>3306-3308</t>
  </si>
  <si>
    <t>3310-3314</t>
  </si>
  <si>
    <t>3316-3320</t>
  </si>
  <si>
    <t>3321-3322</t>
  </si>
  <si>
    <t>3329-3334</t>
  </si>
  <si>
    <t>3336-3337</t>
  </si>
  <si>
    <t>3339-3341</t>
  </si>
  <si>
    <t>3343-3347</t>
  </si>
  <si>
    <t>3351-3353</t>
  </si>
  <si>
    <t>3354-3359</t>
  </si>
  <si>
    <t>3360-3361</t>
  </si>
  <si>
    <t>3363-3364</t>
  </si>
  <si>
    <t>3365-3366</t>
  </si>
  <si>
    <t>3370-3373</t>
  </si>
  <si>
    <t>3379-3383</t>
  </si>
  <si>
    <t>3385-3389</t>
  </si>
  <si>
    <t>3391-3393</t>
  </si>
  <si>
    <t>3395-3398</t>
  </si>
  <si>
    <t>3399-3404</t>
  </si>
  <si>
    <t>3406-3407</t>
  </si>
  <si>
    <t>3408-3412</t>
  </si>
  <si>
    <t>3571-3572</t>
  </si>
  <si>
    <t>3418-3419</t>
  </si>
  <si>
    <t>3421-3423</t>
  </si>
  <si>
    <t>3425-3426</t>
  </si>
  <si>
    <t>3450-3452</t>
  </si>
  <si>
    <t>3453-3456</t>
  </si>
  <si>
    <t>3458-3462</t>
  </si>
  <si>
    <t>3465-3470</t>
  </si>
  <si>
    <t>3471-3473</t>
  </si>
  <si>
    <t>3479-3481</t>
  </si>
  <si>
    <t>3482-3487</t>
  </si>
  <si>
    <t>3488-3489</t>
  </si>
  <si>
    <t>3492-3495</t>
  </si>
  <si>
    <t>3498-3499</t>
  </si>
  <si>
    <t>3500-3504</t>
  </si>
  <si>
    <t>3505-3506</t>
  </si>
  <si>
    <t>3514-3519</t>
  </si>
  <si>
    <t>3521-3525</t>
  </si>
  <si>
    <t>3527-3531</t>
  </si>
  <si>
    <t>3532-3533</t>
  </si>
  <si>
    <t>3536-3541</t>
  </si>
  <si>
    <t>3542-3544</t>
  </si>
  <si>
    <t>3547-3549</t>
  </si>
  <si>
    <t>3551-3553</t>
  </si>
  <si>
    <t>3555-3561</t>
  </si>
  <si>
    <t>3566-3567</t>
  </si>
  <si>
    <t>3569-3570</t>
  </si>
  <si>
    <t>3575-3577</t>
  </si>
  <si>
    <t>3578-3581</t>
  </si>
  <si>
    <t>3593-3597</t>
  </si>
  <si>
    <t>3598-3599</t>
  </si>
  <si>
    <t>3600-3603</t>
  </si>
  <si>
    <t>3604-3605</t>
  </si>
  <si>
    <t>3606-3609</t>
  </si>
  <si>
    <t>3610-3611</t>
  </si>
  <si>
    <t>3613-3620</t>
  </si>
  <si>
    <t>3621-3622</t>
  </si>
  <si>
    <t>3623-3627</t>
  </si>
  <si>
    <t>3633-3640</t>
  </si>
  <si>
    <t>3642-3653</t>
  </si>
  <si>
    <t>3693-3694</t>
  </si>
  <si>
    <t>3696-3697</t>
  </si>
  <si>
    <t>3720-3721</t>
  </si>
  <si>
    <t>3808-3809</t>
  </si>
  <si>
    <t>3823-3824</t>
  </si>
  <si>
    <t>3427-3429</t>
  </si>
  <si>
    <t>3431-3436</t>
  </si>
  <si>
    <t>3437-3441</t>
  </si>
  <si>
    <t>3654-3660</t>
  </si>
  <si>
    <t>3661-3662</t>
  </si>
  <si>
    <t>3663-3678</t>
  </si>
  <si>
    <t>3681-3685</t>
  </si>
  <si>
    <t>3686-3688</t>
  </si>
  <si>
    <t>3690-3691</t>
  </si>
  <si>
    <t>3699-3700</t>
  </si>
  <si>
    <t>3704-3708</t>
  </si>
  <si>
    <t>3709-3712</t>
  </si>
  <si>
    <t>3714-3716</t>
  </si>
  <si>
    <t>3717-3718</t>
  </si>
  <si>
    <t>3722-3724</t>
  </si>
  <si>
    <t>3725-3731</t>
  </si>
  <si>
    <t>3732-3733</t>
  </si>
  <si>
    <t>3738-3741</t>
  </si>
  <si>
    <t>3742-3746</t>
  </si>
  <si>
    <t>3748-3750</t>
  </si>
  <si>
    <t>3754-3757</t>
  </si>
  <si>
    <t>3759-3767</t>
  </si>
  <si>
    <t>3771-3772</t>
  </si>
  <si>
    <t>3773-3788</t>
  </si>
  <si>
    <t>3789-3793</t>
  </si>
  <si>
    <t>3795-3806</t>
  </si>
  <si>
    <t>3810-3817</t>
  </si>
  <si>
    <t>3819-3820</t>
  </si>
  <si>
    <t>3825-3835</t>
  </si>
  <si>
    <t>3836-3839</t>
  </si>
  <si>
    <t>3840-3858</t>
  </si>
  <si>
    <t>3859-3861</t>
  </si>
  <si>
    <t>3862-3863</t>
  </si>
  <si>
    <t>3864-3868</t>
  </si>
  <si>
    <t>3869-3870</t>
  </si>
  <si>
    <t>3874-3880</t>
  </si>
  <si>
    <t>3882-3888</t>
  </si>
  <si>
    <t>3890-3898</t>
  </si>
  <si>
    <t>Obstetra  I</t>
  </si>
  <si>
    <t>Obstetra I</t>
  </si>
  <si>
    <t>Obstetra IV</t>
  </si>
  <si>
    <t>Obstetra  III</t>
  </si>
  <si>
    <t>Obstetra III</t>
  </si>
  <si>
    <t>Obstetra II</t>
  </si>
  <si>
    <t>Obstetria I</t>
  </si>
  <si>
    <t>CUADRO PARA ASIGNACIÓN DE PERSONAL -  2013</t>
  </si>
  <si>
    <t>Se aumenta un Psicologo</t>
  </si>
  <si>
    <t>Liz; Javier, Karina</t>
  </si>
  <si>
    <t>cesar</t>
  </si>
  <si>
    <t>se agrega 1 medico por reconversion de plaza de enfermera</t>
  </si>
  <si>
    <t>se reconvierte en plaza medico</t>
  </si>
  <si>
    <t>Julio</t>
  </si>
  <si>
    <t>carmen</t>
  </si>
  <si>
    <t>marcusa</t>
  </si>
  <si>
    <t>henry</t>
  </si>
  <si>
    <t>ana maria</t>
  </si>
  <si>
    <t>aydee</t>
  </si>
  <si>
    <t>josefa</t>
  </si>
  <si>
    <t>yesenia*</t>
  </si>
  <si>
    <t>jose</t>
  </si>
  <si>
    <t>alejandro</t>
  </si>
  <si>
    <t>gregorio</t>
  </si>
  <si>
    <t>mario</t>
  </si>
  <si>
    <t>yovani</t>
  </si>
  <si>
    <t>ruben</t>
  </si>
  <si>
    <t>indira</t>
  </si>
  <si>
    <t>arnulfo</t>
  </si>
  <si>
    <t>juan</t>
  </si>
  <si>
    <t>alejandrina</t>
  </si>
  <si>
    <t xml:space="preserve">adolgo, edgar, </t>
  </si>
  <si>
    <t>susi miriam</t>
  </si>
  <si>
    <t>yoni</t>
  </si>
  <si>
    <t>elizabeth</t>
  </si>
  <si>
    <t>3901-3902</t>
  </si>
  <si>
    <t>3903-3904</t>
  </si>
  <si>
    <t>3906-3912</t>
  </si>
  <si>
    <t>3914-3924</t>
  </si>
  <si>
    <t>3925-3926</t>
  </si>
  <si>
    <t>3930-3931</t>
  </si>
  <si>
    <t>3936-3941</t>
  </si>
  <si>
    <t>3944-3947</t>
  </si>
  <si>
    <t>3949-3950</t>
  </si>
  <si>
    <t>3952-3953</t>
  </si>
  <si>
    <t>3954-3960</t>
  </si>
  <si>
    <t>3063-3965</t>
  </si>
  <si>
    <t>3972-3973</t>
  </si>
  <si>
    <t>3974-3975</t>
  </si>
  <si>
    <t>3976-3980</t>
  </si>
  <si>
    <t>3981-3982</t>
  </si>
  <si>
    <t>3983-3987</t>
  </si>
  <si>
    <t>3990-3991</t>
  </si>
  <si>
    <t>3992-3998</t>
  </si>
  <si>
    <t>4002-4005</t>
  </si>
  <si>
    <t>marco</t>
  </si>
  <si>
    <t>celso</t>
  </si>
  <si>
    <t>luis</t>
  </si>
  <si>
    <t>claudio</t>
  </si>
  <si>
    <t>angela</t>
  </si>
  <si>
    <t>karina</t>
  </si>
  <si>
    <t>nancy odela</t>
  </si>
  <si>
    <t>LUIS+</t>
  </si>
  <si>
    <t>GOBIERNO REGIONAL CUSCO  - DIRECCION REGIONAL DE SALUD CUSCO</t>
  </si>
  <si>
    <t>UNIDAD EJECUTORA : 405 RED DE SERVICIOS DE SALUD CUSCO SUR.</t>
  </si>
  <si>
    <t>3900-3901</t>
  </si>
  <si>
    <t>3902-3903</t>
  </si>
  <si>
    <t>3905-3911</t>
  </si>
  <si>
    <t>3913-3923</t>
  </si>
  <si>
    <t>3924-3925</t>
  </si>
  <si>
    <t>3929-3930</t>
  </si>
  <si>
    <t>3936-3940</t>
  </si>
  <si>
    <t>3943-3946</t>
  </si>
  <si>
    <t>3948-3949</t>
  </si>
  <si>
    <t>3951-3952</t>
  </si>
  <si>
    <t>3953-3959</t>
  </si>
  <si>
    <t>3062-3964</t>
  </si>
  <si>
    <t>3971-3972</t>
  </si>
  <si>
    <t>3973-3974</t>
  </si>
  <si>
    <t>3975-3979</t>
  </si>
  <si>
    <t>3980-3981</t>
  </si>
  <si>
    <t>3982-3986</t>
  </si>
  <si>
    <t>3989-3990</t>
  </si>
  <si>
    <t>3991-3997</t>
  </si>
  <si>
    <t>4001-4004</t>
  </si>
</sst>
</file>

<file path=xl/styles.xml><?xml version="1.0" encoding="utf-8"?>
<styleSheet xmlns="http://schemas.openxmlformats.org/spreadsheetml/2006/main">
  <numFmts count="6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&quot;S/.&quot;#,##0;&quot;S/.&quot;\-#,##0"/>
    <numFmt numFmtId="195" formatCode="&quot;S/.&quot;#,##0;[Red]&quot;S/.&quot;\-#,##0"/>
    <numFmt numFmtId="196" formatCode="&quot;S/.&quot;#,##0.00;&quot;S/.&quot;\-#,##0.00"/>
    <numFmt numFmtId="197" formatCode="&quot;S/.&quot;#,##0.00;[Red]&quot;S/.&quot;\-#,##0.00"/>
    <numFmt numFmtId="198" formatCode="_ &quot;S/.&quot;* #,##0_ ;_ &quot;S/.&quot;* \-#,##0_ ;_ &quot;S/.&quot;* &quot;-&quot;_ ;_ @_ "/>
    <numFmt numFmtId="199" formatCode="_ &quot;S/.&quot;* #,##0.00_ ;_ &quot;S/.&quot;* \-#,##0.00_ ;_ &quot;S/.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80A]dddd\,\ dd&quot; de &quot;mmmm&quot; de &quot;yyyy"/>
    <numFmt numFmtId="205" formatCode="[$-280A]hh:mm:ss\ \a\.m\./\p\.m\."/>
    <numFmt numFmtId="206" formatCode="_ &quot;S/&quot;* #,##0.00_ ;_ &quot;S/&quot;* \-#,##0.00_ ;_ &quot;S/&quot;* &quot;-&quot;??_ ;_ @_ "/>
    <numFmt numFmtId="207" formatCode="_ &quot;S/&quot;* #,##0_ ;_ &quot;S/&quot;* \-#,##0_ ;_ &quot;S/&quot;* &quot;-&quot;_ ;_ @_ "/>
    <numFmt numFmtId="208" formatCode="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_-* #,##0.00\ &quot;Pts&quot;_-;\-* #,##0.00\ &quot;Pts&quot;_-;_-* &quot;-&quot;??\ &quot;Pts&quot;_-;_-@_-"/>
    <numFmt numFmtId="219" formatCode="0.0000000"/>
    <numFmt numFmtId="220" formatCode="0.0%"/>
    <numFmt numFmtId="221" formatCode="00"/>
  </numFmts>
  <fonts count="7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sz val="10"/>
      <color indexed="60"/>
      <name val="Arial"/>
      <family val="2"/>
    </font>
    <font>
      <sz val="10"/>
      <color indexed="51"/>
      <name val="Arial"/>
      <family val="2"/>
    </font>
    <font>
      <sz val="9"/>
      <color indexed="13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8"/>
      <color indexed="60"/>
      <name val="Arial"/>
      <family val="2"/>
    </font>
    <font>
      <sz val="8"/>
      <color indexed="51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rgb="FFFFC000"/>
      <name val="Arial"/>
      <family val="2"/>
    </font>
    <font>
      <sz val="10"/>
      <color rgb="FFC00000"/>
      <name val="Arial"/>
      <family val="2"/>
    </font>
    <font>
      <sz val="10"/>
      <color rgb="FFFFC000"/>
      <name val="Arial"/>
      <family val="2"/>
    </font>
    <font>
      <sz val="9"/>
      <color rgb="FFFFFF00"/>
      <name val="Arial"/>
      <family val="2"/>
    </font>
    <font>
      <sz val="10"/>
      <color rgb="FF0070C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8"/>
      <color rgb="FFC00000"/>
      <name val="Arial"/>
      <family val="2"/>
    </font>
    <font>
      <sz val="8"/>
      <color rgb="FFFFC000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vertical="top" wrapText="1"/>
    </xf>
    <xf numFmtId="49" fontId="0" fillId="0" borderId="45" xfId="0" applyNumberFormat="1" applyFont="1" applyFill="1" applyBorder="1" applyAlignment="1">
      <alignment horizontal="center" vertical="top" wrapText="1"/>
    </xf>
    <xf numFmtId="49" fontId="0" fillId="0" borderId="4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 vertical="top" wrapText="1"/>
    </xf>
    <xf numFmtId="49" fontId="0" fillId="0" borderId="47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0" borderId="45" xfId="0" applyFont="1" applyFill="1" applyBorder="1" applyAlignment="1">
      <alignment vertical="top" wrapText="1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8" fillId="0" borderId="0" xfId="0" applyFont="1" applyAlignment="1">
      <alignment/>
    </xf>
    <xf numFmtId="0" fontId="58" fillId="0" borderId="2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2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29" xfId="0" applyFont="1" applyFill="1" applyBorder="1" applyAlignment="1">
      <alignment vertical="top" wrapText="1"/>
    </xf>
    <xf numFmtId="0" fontId="5" fillId="0" borderId="4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5" fillId="0" borderId="44" xfId="0" applyFont="1" applyFill="1" applyBorder="1" applyAlignment="1">
      <alignment vertical="top" wrapText="1"/>
    </xf>
    <xf numFmtId="0" fontId="5" fillId="0" borderId="47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65" fillId="0" borderId="2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66" fillId="34" borderId="0" xfId="0" applyFont="1" applyFill="1" applyBorder="1" applyAlignment="1">
      <alignment horizontal="left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0" fillId="34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24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27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1" fontId="0" fillId="0" borderId="3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 quotePrefix="1">
      <alignment horizontal="center"/>
    </xf>
    <xf numFmtId="0" fontId="0" fillId="0" borderId="53" xfId="0" applyFont="1" applyFill="1" applyBorder="1" applyAlignment="1" quotePrefix="1">
      <alignment horizontal="center"/>
    </xf>
    <xf numFmtId="1" fontId="0" fillId="0" borderId="27" xfId="0" applyNumberFormat="1" applyFont="1" applyFill="1" applyBorder="1" applyAlignment="1" quotePrefix="1">
      <alignment horizontal="center"/>
    </xf>
    <xf numFmtId="1" fontId="0" fillId="0" borderId="24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34" borderId="17" xfId="0" applyFont="1" applyFill="1" applyBorder="1" applyAlignment="1" quotePrefix="1">
      <alignment horizontal="center"/>
    </xf>
    <xf numFmtId="1" fontId="0" fillId="0" borderId="17" xfId="0" applyNumberFormat="1" applyFont="1" applyFill="1" applyBorder="1" applyAlignment="1" quotePrefix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5" fillId="0" borderId="54" xfId="0" applyFont="1" applyFill="1" applyBorder="1" applyAlignment="1" quotePrefix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 quotePrefix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 quotePrefix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1" fillId="0" borderId="54" xfId="0" applyFont="1" applyFill="1" applyBorder="1" applyAlignment="1" quotePrefix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0" borderId="54" xfId="0" applyFont="1" applyFill="1" applyBorder="1" applyAlignment="1" quotePrefix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6" xfId="0" applyFont="1" applyFill="1" applyBorder="1" applyAlignment="1" quotePrefix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9"/>
  <sheetViews>
    <sheetView view="pageBreakPreview" zoomScale="80" zoomScaleSheetLayoutView="80" zoomScalePageLayoutView="0" workbookViewId="0" topLeftCell="A354">
      <selection activeCell="K390" sqref="K390"/>
    </sheetView>
  </sheetViews>
  <sheetFormatPr defaultColWidth="11.421875" defaultRowHeight="12.75"/>
  <cols>
    <col min="1" max="1" width="11.421875" style="36" customWidth="1"/>
    <col min="2" max="2" width="38.8515625" style="36" customWidth="1"/>
    <col min="3" max="3" width="13.7109375" style="36" customWidth="1"/>
    <col min="4" max="4" width="11.28125" style="36" customWidth="1"/>
    <col min="5" max="5" width="9.140625" style="46" customWidth="1"/>
    <col min="6" max="6" width="8.7109375" style="36" customWidth="1"/>
    <col min="7" max="7" width="9.140625" style="36" customWidth="1"/>
    <col min="8" max="8" width="8.140625" style="36" customWidth="1"/>
    <col min="9" max="9" width="0.2890625" style="36" customWidth="1"/>
    <col min="10" max="10" width="3.7109375" style="36" hidden="1" customWidth="1"/>
    <col min="11" max="11" width="7.28125" style="36" customWidth="1"/>
    <col min="12" max="12" width="2.421875" style="36" customWidth="1"/>
    <col min="13" max="13" width="2.28125" style="36" customWidth="1"/>
    <col min="14" max="14" width="7.57421875" style="36" customWidth="1"/>
    <col min="15" max="15" width="4.421875" style="36" customWidth="1"/>
    <col min="16" max="16" width="4.57421875" style="36" customWidth="1"/>
    <col min="17" max="17" width="3.421875" style="36" customWidth="1"/>
    <col min="18" max="18" width="5.140625" style="36" customWidth="1"/>
    <col min="19" max="19" width="6.8515625" style="36" customWidth="1"/>
    <col min="20" max="16384" width="11.421875" style="36" customWidth="1"/>
  </cols>
  <sheetData>
    <row r="1" spans="1:3" ht="30" customHeight="1">
      <c r="A1" s="223" t="s">
        <v>1</v>
      </c>
      <c r="B1" s="223"/>
      <c r="C1" s="223"/>
    </row>
    <row r="2" spans="1:8" ht="15" customHeight="1">
      <c r="A2" s="224" t="s">
        <v>2</v>
      </c>
      <c r="B2" s="224"/>
      <c r="C2" s="224"/>
      <c r="D2" s="224"/>
      <c r="E2" s="224"/>
      <c r="F2" s="224"/>
      <c r="G2" s="224"/>
      <c r="H2" s="224"/>
    </row>
    <row r="3" spans="1:8" ht="24.75" customHeight="1">
      <c r="A3" s="225" t="s">
        <v>285</v>
      </c>
      <c r="B3" s="225"/>
      <c r="C3" s="225"/>
      <c r="D3" s="225"/>
      <c r="E3" s="225"/>
      <c r="F3" s="225"/>
      <c r="G3" s="225"/>
      <c r="H3" s="225"/>
    </row>
    <row r="4" spans="1:8" ht="15" customHeight="1">
      <c r="A4" s="164"/>
      <c r="B4" s="164"/>
      <c r="C4" s="164"/>
      <c r="D4" s="164"/>
      <c r="E4" s="165"/>
      <c r="F4" s="164"/>
      <c r="G4" s="164"/>
      <c r="H4" s="164"/>
    </row>
    <row r="5" spans="1:8" ht="15" customHeight="1">
      <c r="A5" s="166" t="s">
        <v>0</v>
      </c>
      <c r="B5" s="226" t="s">
        <v>341</v>
      </c>
      <c r="C5" s="226"/>
      <c r="D5" s="226"/>
      <c r="E5" s="226"/>
      <c r="F5" s="226"/>
      <c r="G5" s="226"/>
      <c r="H5" s="226"/>
    </row>
    <row r="6" spans="1:8" ht="15" customHeight="1">
      <c r="A6" s="166" t="s">
        <v>43</v>
      </c>
      <c r="B6" s="227" t="s">
        <v>160</v>
      </c>
      <c r="C6" s="227"/>
      <c r="D6" s="227"/>
      <c r="E6" s="227"/>
      <c r="F6" s="227"/>
      <c r="G6" s="227"/>
      <c r="H6" s="227"/>
    </row>
    <row r="7" spans="1:8" ht="15" customHeight="1" thickBot="1">
      <c r="A7" s="228" t="s">
        <v>342</v>
      </c>
      <c r="B7" s="228"/>
      <c r="C7" s="228"/>
      <c r="D7" s="228"/>
      <c r="E7" s="228"/>
      <c r="F7" s="228"/>
      <c r="G7" s="228"/>
      <c r="H7" s="228"/>
    </row>
    <row r="8" spans="1:8" ht="15" customHeight="1">
      <c r="A8" s="207" t="s">
        <v>38</v>
      </c>
      <c r="B8" s="210" t="s">
        <v>45</v>
      </c>
      <c r="C8" s="207" t="s">
        <v>39</v>
      </c>
      <c r="D8" s="213" t="s">
        <v>136</v>
      </c>
      <c r="E8" s="216" t="s">
        <v>137</v>
      </c>
      <c r="F8" s="219" t="s">
        <v>40</v>
      </c>
      <c r="G8" s="220"/>
      <c r="H8" s="200" t="s">
        <v>44</v>
      </c>
    </row>
    <row r="9" spans="1:8" ht="15" customHeight="1" thickBot="1">
      <c r="A9" s="208"/>
      <c r="B9" s="211"/>
      <c r="C9" s="208"/>
      <c r="D9" s="214"/>
      <c r="E9" s="217"/>
      <c r="F9" s="221"/>
      <c r="G9" s="222"/>
      <c r="H9" s="201"/>
    </row>
    <row r="10" spans="1:8" ht="24.75" customHeight="1" thickBot="1">
      <c r="A10" s="209"/>
      <c r="B10" s="212"/>
      <c r="C10" s="209"/>
      <c r="D10" s="215"/>
      <c r="E10" s="218"/>
      <c r="F10" s="110" t="s">
        <v>41</v>
      </c>
      <c r="G10" s="112" t="s">
        <v>42</v>
      </c>
      <c r="H10" s="202"/>
    </row>
    <row r="11" spans="1:8" ht="15" customHeight="1" thickBot="1">
      <c r="A11" s="44" t="s">
        <v>145</v>
      </c>
      <c r="B11" s="113" t="s">
        <v>67</v>
      </c>
      <c r="C11" s="116"/>
      <c r="D11" s="115"/>
      <c r="E11" s="48"/>
      <c r="F11" s="49"/>
      <c r="G11" s="48"/>
      <c r="H11" s="50"/>
    </row>
    <row r="12" spans="1:8" ht="15" customHeight="1">
      <c r="A12" s="167">
        <v>3263</v>
      </c>
      <c r="B12" s="107" t="s">
        <v>48</v>
      </c>
      <c r="C12" s="19" t="s">
        <v>49</v>
      </c>
      <c r="D12" s="15"/>
      <c r="E12" s="16">
        <f>SUM(F12:G12)</f>
        <v>1</v>
      </c>
      <c r="F12" s="150">
        <v>1</v>
      </c>
      <c r="G12" s="19"/>
      <c r="H12" s="16">
        <v>1</v>
      </c>
    </row>
    <row r="13" spans="1:8" ht="15" customHeight="1">
      <c r="A13" s="167">
        <v>3264</v>
      </c>
      <c r="B13" s="41" t="s">
        <v>35</v>
      </c>
      <c r="C13" s="9" t="s">
        <v>36</v>
      </c>
      <c r="D13" s="12"/>
      <c r="E13" s="16">
        <f>SUM(F13:G13)</f>
        <v>1</v>
      </c>
      <c r="F13" s="12"/>
      <c r="G13" s="9">
        <v>1</v>
      </c>
      <c r="H13" s="9"/>
    </row>
    <row r="14" spans="1:8" ht="15" customHeight="1" thickBot="1">
      <c r="A14" s="168">
        <v>3265</v>
      </c>
      <c r="B14" s="114" t="s">
        <v>33</v>
      </c>
      <c r="C14" s="10" t="s">
        <v>95</v>
      </c>
      <c r="D14" s="13"/>
      <c r="E14" s="16">
        <f>SUM(F14:G14)</f>
        <v>1</v>
      </c>
      <c r="F14" s="13"/>
      <c r="G14" s="10">
        <v>1</v>
      </c>
      <c r="H14" s="10"/>
    </row>
    <row r="15" spans="1:8" ht="15" customHeight="1" thickBot="1">
      <c r="A15" s="203" t="s">
        <v>133</v>
      </c>
      <c r="B15" s="204"/>
      <c r="C15" s="117"/>
      <c r="D15" s="51"/>
      <c r="E15" s="52">
        <f>SUM(E12:E14)</f>
        <v>3</v>
      </c>
      <c r="F15" s="111">
        <f>SUM(F12:F14)</f>
        <v>1</v>
      </c>
      <c r="G15" s="52">
        <f>SUM(G12:G14)</f>
        <v>2</v>
      </c>
      <c r="H15" s="52">
        <f>SUM(H12:H14)</f>
        <v>1</v>
      </c>
    </row>
    <row r="16" spans="1:8" ht="15" customHeight="1" thickBot="1">
      <c r="A16" s="44" t="s">
        <v>146</v>
      </c>
      <c r="B16" s="118" t="s">
        <v>115</v>
      </c>
      <c r="C16" s="47"/>
      <c r="D16" s="53"/>
      <c r="E16" s="54"/>
      <c r="F16" s="55"/>
      <c r="G16" s="50"/>
      <c r="H16" s="50"/>
    </row>
    <row r="17" spans="1:8" ht="15" customHeight="1">
      <c r="A17" s="169">
        <v>3266</v>
      </c>
      <c r="B17" s="119" t="s">
        <v>96</v>
      </c>
      <c r="C17" s="26" t="s">
        <v>97</v>
      </c>
      <c r="D17" s="26"/>
      <c r="E17" s="19">
        <f aca="true" t="shared" si="0" ref="E17:E39">SUM(F17:G17)</f>
        <v>1</v>
      </c>
      <c r="F17" s="28"/>
      <c r="G17" s="19">
        <v>1</v>
      </c>
      <c r="H17" s="19"/>
    </row>
    <row r="18" spans="1:8" ht="15" customHeight="1">
      <c r="A18" s="167">
        <v>3267</v>
      </c>
      <c r="B18" s="33" t="s">
        <v>37</v>
      </c>
      <c r="C18" s="4" t="s">
        <v>34</v>
      </c>
      <c r="D18" s="3"/>
      <c r="E18" s="16">
        <f t="shared" si="0"/>
        <v>1</v>
      </c>
      <c r="F18" s="15"/>
      <c r="G18" s="9">
        <v>1</v>
      </c>
      <c r="H18" s="16"/>
    </row>
    <row r="19" spans="1:8" ht="15" customHeight="1">
      <c r="A19" s="167">
        <v>3268</v>
      </c>
      <c r="B19" s="105" t="s">
        <v>72</v>
      </c>
      <c r="C19" s="4" t="s">
        <v>71</v>
      </c>
      <c r="D19" s="4"/>
      <c r="E19" s="16">
        <f t="shared" si="0"/>
        <v>1</v>
      </c>
      <c r="F19" s="8">
        <v>1</v>
      </c>
      <c r="G19" s="9"/>
      <c r="H19" s="9"/>
    </row>
    <row r="20" spans="1:8" ht="15" customHeight="1">
      <c r="A20" s="167">
        <v>3269</v>
      </c>
      <c r="B20" s="105" t="s">
        <v>116</v>
      </c>
      <c r="C20" s="4" t="s">
        <v>117</v>
      </c>
      <c r="D20" s="4"/>
      <c r="E20" s="16">
        <f t="shared" si="0"/>
        <v>1</v>
      </c>
      <c r="F20" s="8"/>
      <c r="G20" s="9">
        <v>1</v>
      </c>
      <c r="H20" s="9"/>
    </row>
    <row r="21" spans="1:8" ht="15" customHeight="1">
      <c r="A21" s="167">
        <v>3270</v>
      </c>
      <c r="B21" s="105" t="s">
        <v>134</v>
      </c>
      <c r="C21" s="4" t="s">
        <v>135</v>
      </c>
      <c r="D21" s="4"/>
      <c r="E21" s="16">
        <f t="shared" si="0"/>
        <v>1</v>
      </c>
      <c r="F21" s="8"/>
      <c r="G21" s="9">
        <v>1</v>
      </c>
      <c r="H21" s="9"/>
    </row>
    <row r="22" spans="1:8" ht="15" customHeight="1">
      <c r="A22" s="167">
        <v>3271</v>
      </c>
      <c r="B22" s="105" t="s">
        <v>164</v>
      </c>
      <c r="C22" s="4" t="s">
        <v>22</v>
      </c>
      <c r="D22" s="4"/>
      <c r="E22" s="16">
        <f t="shared" si="0"/>
        <v>1</v>
      </c>
      <c r="F22" s="8"/>
      <c r="G22" s="9">
        <v>1</v>
      </c>
      <c r="H22" s="9"/>
    </row>
    <row r="23" spans="1:8" ht="15" customHeight="1">
      <c r="A23" s="16" t="s">
        <v>165</v>
      </c>
      <c r="B23" s="105" t="s">
        <v>139</v>
      </c>
      <c r="C23" s="4" t="s">
        <v>66</v>
      </c>
      <c r="D23" s="4"/>
      <c r="E23" s="16">
        <f t="shared" si="0"/>
        <v>2</v>
      </c>
      <c r="F23" s="8">
        <v>1</v>
      </c>
      <c r="G23" s="9">
        <v>1</v>
      </c>
      <c r="H23" s="9"/>
    </row>
    <row r="24" spans="1:8" ht="15" customHeight="1">
      <c r="A24" s="167">
        <v>3274</v>
      </c>
      <c r="B24" s="105" t="s">
        <v>63</v>
      </c>
      <c r="C24" s="4" t="s">
        <v>50</v>
      </c>
      <c r="D24" s="4"/>
      <c r="E24" s="16">
        <f>SUM(F24:G24)</f>
        <v>1</v>
      </c>
      <c r="F24" s="8"/>
      <c r="G24" s="9">
        <v>1</v>
      </c>
      <c r="H24" s="9"/>
    </row>
    <row r="25" spans="1:8" ht="15" customHeight="1">
      <c r="A25" s="158" t="s">
        <v>166</v>
      </c>
      <c r="B25" s="120" t="s">
        <v>161</v>
      </c>
      <c r="C25" s="43" t="s">
        <v>26</v>
      </c>
      <c r="D25" s="43"/>
      <c r="E25" s="16">
        <f t="shared" si="0"/>
        <v>2</v>
      </c>
      <c r="F25" s="8">
        <v>1</v>
      </c>
      <c r="G25" s="42">
        <v>1</v>
      </c>
      <c r="H25" s="42"/>
    </row>
    <row r="26" spans="1:8" ht="15" customHeight="1">
      <c r="A26" s="16" t="s">
        <v>167</v>
      </c>
      <c r="B26" s="105" t="s">
        <v>65</v>
      </c>
      <c r="C26" s="4" t="s">
        <v>77</v>
      </c>
      <c r="D26" s="4"/>
      <c r="E26" s="16">
        <f t="shared" si="0"/>
        <v>3</v>
      </c>
      <c r="F26" s="8">
        <v>1</v>
      </c>
      <c r="G26" s="9">
        <v>2</v>
      </c>
      <c r="H26" s="9"/>
    </row>
    <row r="27" spans="1:8" ht="15" customHeight="1">
      <c r="A27" s="170">
        <v>3280</v>
      </c>
      <c r="B27" s="105" t="s">
        <v>129</v>
      </c>
      <c r="C27" s="4" t="s">
        <v>126</v>
      </c>
      <c r="D27" s="4"/>
      <c r="E27" s="16">
        <f t="shared" si="0"/>
        <v>1</v>
      </c>
      <c r="F27" s="8">
        <v>1</v>
      </c>
      <c r="G27" s="9"/>
      <c r="H27" s="9"/>
    </row>
    <row r="28" spans="1:8" ht="15" customHeight="1">
      <c r="A28" s="9" t="s">
        <v>168</v>
      </c>
      <c r="B28" s="105" t="s">
        <v>99</v>
      </c>
      <c r="C28" s="4" t="s">
        <v>51</v>
      </c>
      <c r="D28" s="4"/>
      <c r="E28" s="16">
        <f>SUM(F28:G28)</f>
        <v>2</v>
      </c>
      <c r="F28" s="8"/>
      <c r="G28" s="9">
        <v>2</v>
      </c>
      <c r="H28" s="9"/>
    </row>
    <row r="29" spans="1:8" ht="15" customHeight="1">
      <c r="A29" s="170">
        <v>3283</v>
      </c>
      <c r="B29" s="97" t="s">
        <v>281</v>
      </c>
      <c r="C29" s="4" t="s">
        <v>70</v>
      </c>
      <c r="D29" s="5"/>
      <c r="E29" s="16">
        <f t="shared" si="0"/>
        <v>1</v>
      </c>
      <c r="F29" s="34">
        <v>1</v>
      </c>
      <c r="G29" s="17"/>
      <c r="H29" s="17"/>
    </row>
    <row r="30" spans="1:8" ht="15" customHeight="1">
      <c r="A30" s="9" t="s">
        <v>169</v>
      </c>
      <c r="B30" s="97" t="s">
        <v>279</v>
      </c>
      <c r="C30" s="4" t="s">
        <v>56</v>
      </c>
      <c r="D30" s="5"/>
      <c r="E30" s="16">
        <f>SUM(F30:G30)</f>
        <v>2</v>
      </c>
      <c r="F30" s="34"/>
      <c r="G30" s="17">
        <v>2</v>
      </c>
      <c r="H30" s="17"/>
    </row>
    <row r="31" spans="1:8" ht="15" customHeight="1">
      <c r="A31" s="9" t="s">
        <v>170</v>
      </c>
      <c r="B31" s="105" t="s">
        <v>64</v>
      </c>
      <c r="C31" s="4" t="s">
        <v>55</v>
      </c>
      <c r="D31" s="4"/>
      <c r="E31" s="16">
        <f t="shared" si="0"/>
        <v>2</v>
      </c>
      <c r="F31" s="8">
        <v>1</v>
      </c>
      <c r="G31" s="9">
        <v>1</v>
      </c>
      <c r="H31" s="9"/>
    </row>
    <row r="32" spans="1:8" ht="15" customHeight="1">
      <c r="A32" s="170">
        <v>3288</v>
      </c>
      <c r="B32" s="105" t="s">
        <v>107</v>
      </c>
      <c r="C32" s="4" t="s">
        <v>75</v>
      </c>
      <c r="D32" s="4"/>
      <c r="E32" s="16">
        <f t="shared" si="0"/>
        <v>1</v>
      </c>
      <c r="F32" s="12"/>
      <c r="G32" s="9">
        <v>1</v>
      </c>
      <c r="H32" s="9"/>
    </row>
    <row r="33" spans="1:22" ht="15" customHeight="1">
      <c r="A33" s="170">
        <v>3289</v>
      </c>
      <c r="B33" s="105" t="s">
        <v>30</v>
      </c>
      <c r="C33" s="4" t="s">
        <v>31</v>
      </c>
      <c r="D33" s="4"/>
      <c r="E33" s="16">
        <f t="shared" si="0"/>
        <v>1</v>
      </c>
      <c r="F33" s="25"/>
      <c r="G33" s="9">
        <v>1</v>
      </c>
      <c r="H33" s="9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5" customHeight="1">
      <c r="A34" s="170">
        <v>3290</v>
      </c>
      <c r="B34" s="33" t="s">
        <v>90</v>
      </c>
      <c r="C34" s="3" t="s">
        <v>91</v>
      </c>
      <c r="D34" s="3"/>
      <c r="E34" s="16">
        <f t="shared" si="0"/>
        <v>1</v>
      </c>
      <c r="F34" s="11"/>
      <c r="G34" s="16">
        <v>1</v>
      </c>
      <c r="H34" s="16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5" customHeight="1">
      <c r="A35" s="170">
        <f>SUM(A34+1)</f>
        <v>3291</v>
      </c>
      <c r="B35" s="105" t="s">
        <v>120</v>
      </c>
      <c r="C35" s="4" t="s">
        <v>121</v>
      </c>
      <c r="D35" s="4"/>
      <c r="E35" s="16">
        <f>SUM(F35:G35)</f>
        <v>1</v>
      </c>
      <c r="F35" s="8"/>
      <c r="G35" s="9">
        <v>1</v>
      </c>
      <c r="H35" s="9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5" customHeight="1">
      <c r="A36" s="170">
        <f>SUM(A35+1)</f>
        <v>3292</v>
      </c>
      <c r="B36" s="33" t="s">
        <v>118</v>
      </c>
      <c r="C36" s="3" t="s">
        <v>119</v>
      </c>
      <c r="D36" s="3"/>
      <c r="E36" s="16">
        <f t="shared" si="0"/>
        <v>1</v>
      </c>
      <c r="F36" s="11"/>
      <c r="G36" s="16">
        <v>1</v>
      </c>
      <c r="H36" s="16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5" customHeight="1">
      <c r="A37" s="9" t="s">
        <v>171</v>
      </c>
      <c r="B37" s="105" t="s">
        <v>28</v>
      </c>
      <c r="C37" s="4" t="s">
        <v>47</v>
      </c>
      <c r="D37" s="30"/>
      <c r="E37" s="16">
        <f t="shared" si="0"/>
        <v>2</v>
      </c>
      <c r="F37" s="8">
        <v>2</v>
      </c>
      <c r="G37" s="9"/>
      <c r="H37" s="16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5" customHeight="1">
      <c r="A38" s="9" t="s">
        <v>172</v>
      </c>
      <c r="B38" s="105" t="s">
        <v>113</v>
      </c>
      <c r="C38" s="4" t="s">
        <v>114</v>
      </c>
      <c r="D38" s="12"/>
      <c r="E38" s="16">
        <f>SUM(F38:G38)</f>
        <v>4</v>
      </c>
      <c r="F38" s="153">
        <v>3</v>
      </c>
      <c r="G38" s="135">
        <v>1</v>
      </c>
      <c r="H38" s="9"/>
      <c r="I38" s="74" t="s">
        <v>287</v>
      </c>
      <c r="J38" s="74"/>
      <c r="K38" s="138"/>
      <c r="L38" s="74"/>
      <c r="M38" s="74"/>
      <c r="N38" s="74"/>
      <c r="O38" s="85"/>
      <c r="P38" s="85"/>
      <c r="Q38" s="144"/>
      <c r="R38" s="85"/>
      <c r="S38" s="85"/>
      <c r="T38" s="85"/>
      <c r="U38" s="85"/>
      <c r="V38" s="74"/>
    </row>
    <row r="39" spans="1:22" ht="15" customHeight="1" thickBot="1">
      <c r="A39" s="168">
        <v>3299</v>
      </c>
      <c r="B39" s="38" t="s">
        <v>158</v>
      </c>
      <c r="C39" s="23" t="s">
        <v>157</v>
      </c>
      <c r="D39" s="23"/>
      <c r="E39" s="21">
        <f t="shared" si="0"/>
        <v>1</v>
      </c>
      <c r="F39" s="32"/>
      <c r="G39" s="21">
        <v>1</v>
      </c>
      <c r="H39" s="21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5" customHeight="1" thickBot="1">
      <c r="A40" s="203" t="s">
        <v>133</v>
      </c>
      <c r="B40" s="205"/>
      <c r="C40" s="51"/>
      <c r="D40" s="51"/>
      <c r="E40" s="52">
        <f>SUM(E17:E39)</f>
        <v>34</v>
      </c>
      <c r="F40" s="111">
        <f>SUM(F17:F39)</f>
        <v>12</v>
      </c>
      <c r="G40" s="52">
        <f>SUM(G17:G39)</f>
        <v>22</v>
      </c>
      <c r="H40" s="5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 customHeight="1" thickBot="1">
      <c r="A41" s="44" t="s">
        <v>147</v>
      </c>
      <c r="B41" s="195" t="s">
        <v>100</v>
      </c>
      <c r="C41" s="196"/>
      <c r="D41" s="196"/>
      <c r="E41" s="196"/>
      <c r="F41" s="196"/>
      <c r="G41" s="196"/>
      <c r="H41" s="197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 customHeight="1">
      <c r="A42" s="9">
        <v>3300</v>
      </c>
      <c r="B42" s="119" t="s">
        <v>96</v>
      </c>
      <c r="C42" s="19" t="s">
        <v>97</v>
      </c>
      <c r="D42" s="31"/>
      <c r="E42" s="16">
        <f aca="true" t="shared" si="1" ref="E42:E52">SUM(F42:G42)</f>
        <v>1</v>
      </c>
      <c r="F42" s="6"/>
      <c r="G42" s="11">
        <v>1</v>
      </c>
      <c r="H42" s="57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8" ht="15" customHeight="1">
      <c r="A43" s="170">
        <v>3301</v>
      </c>
      <c r="B43" s="105" t="s">
        <v>83</v>
      </c>
      <c r="C43" s="9" t="s">
        <v>84</v>
      </c>
      <c r="D43" s="30"/>
      <c r="E43" s="16">
        <f t="shared" si="1"/>
        <v>1</v>
      </c>
      <c r="F43" s="1">
        <v>1</v>
      </c>
      <c r="G43" s="8"/>
      <c r="H43" s="9"/>
    </row>
    <row r="44" spans="1:8" ht="15" customHeight="1">
      <c r="A44" s="9" t="s">
        <v>173</v>
      </c>
      <c r="B44" s="105" t="s">
        <v>72</v>
      </c>
      <c r="C44" s="9" t="s">
        <v>71</v>
      </c>
      <c r="D44" s="30"/>
      <c r="E44" s="16">
        <f t="shared" si="1"/>
        <v>4</v>
      </c>
      <c r="F44" s="1">
        <v>1</v>
      </c>
      <c r="G44" s="8">
        <v>3</v>
      </c>
      <c r="H44" s="9"/>
    </row>
    <row r="45" spans="1:9" ht="15" customHeight="1">
      <c r="A45" s="9" t="s">
        <v>174</v>
      </c>
      <c r="B45" s="105" t="s">
        <v>111</v>
      </c>
      <c r="C45" s="9" t="s">
        <v>112</v>
      </c>
      <c r="D45" s="15"/>
      <c r="E45" s="16">
        <f t="shared" si="1"/>
        <v>3</v>
      </c>
      <c r="F45" s="1"/>
      <c r="G45" s="8">
        <v>3</v>
      </c>
      <c r="H45" s="9"/>
      <c r="I45" s="58"/>
    </row>
    <row r="46" spans="1:8" ht="15" customHeight="1">
      <c r="A46" s="170">
        <v>3309</v>
      </c>
      <c r="B46" s="105" t="s">
        <v>85</v>
      </c>
      <c r="C46" s="9" t="s">
        <v>86</v>
      </c>
      <c r="D46" s="15"/>
      <c r="E46" s="16">
        <f t="shared" si="1"/>
        <v>1</v>
      </c>
      <c r="F46" s="20"/>
      <c r="G46" s="2">
        <v>1</v>
      </c>
      <c r="H46" s="22"/>
    </row>
    <row r="47" spans="1:8" ht="15" customHeight="1">
      <c r="A47" s="9" t="s">
        <v>175</v>
      </c>
      <c r="B47" s="105" t="s">
        <v>118</v>
      </c>
      <c r="C47" s="9" t="s">
        <v>119</v>
      </c>
      <c r="D47" s="12"/>
      <c r="E47" s="16">
        <f t="shared" si="1"/>
        <v>5</v>
      </c>
      <c r="F47" s="12"/>
      <c r="G47" s="8">
        <v>5</v>
      </c>
      <c r="H47" s="9"/>
    </row>
    <row r="48" spans="1:8" ht="15" customHeight="1">
      <c r="A48" s="170">
        <v>3315</v>
      </c>
      <c r="B48" s="105" t="s">
        <v>94</v>
      </c>
      <c r="C48" s="16" t="s">
        <v>125</v>
      </c>
      <c r="D48" s="3"/>
      <c r="E48" s="16">
        <f t="shared" si="1"/>
        <v>1</v>
      </c>
      <c r="F48" s="6">
        <v>1</v>
      </c>
      <c r="G48" s="11"/>
      <c r="H48" s="16"/>
    </row>
    <row r="49" spans="1:9" ht="15" customHeight="1">
      <c r="A49" s="9" t="s">
        <v>176</v>
      </c>
      <c r="B49" s="105" t="s">
        <v>28</v>
      </c>
      <c r="C49" s="9" t="s">
        <v>47</v>
      </c>
      <c r="D49" s="30"/>
      <c r="E49" s="16">
        <f t="shared" si="1"/>
        <v>5</v>
      </c>
      <c r="F49" s="156">
        <v>5</v>
      </c>
      <c r="G49" s="157"/>
      <c r="H49" s="9"/>
      <c r="I49" s="36" t="s">
        <v>288</v>
      </c>
    </row>
    <row r="50" spans="1:8" ht="15" customHeight="1">
      <c r="A50" s="9" t="s">
        <v>177</v>
      </c>
      <c r="B50" s="33" t="s">
        <v>110</v>
      </c>
      <c r="C50" s="16" t="s">
        <v>52</v>
      </c>
      <c r="D50" s="31"/>
      <c r="E50" s="16">
        <f t="shared" si="1"/>
        <v>2</v>
      </c>
      <c r="F50" s="6">
        <v>1</v>
      </c>
      <c r="G50" s="11">
        <v>1</v>
      </c>
      <c r="H50" s="16"/>
    </row>
    <row r="51" spans="1:11" ht="15" customHeight="1">
      <c r="A51" s="170">
        <v>3323</v>
      </c>
      <c r="B51" s="105" t="s">
        <v>53</v>
      </c>
      <c r="C51" s="9" t="s">
        <v>54</v>
      </c>
      <c r="D51" s="30"/>
      <c r="E51" s="16">
        <f t="shared" si="1"/>
        <v>1</v>
      </c>
      <c r="F51" s="1">
        <v>1</v>
      </c>
      <c r="G51" s="8"/>
      <c r="H51" s="9"/>
      <c r="K51" s="37"/>
    </row>
    <row r="52" spans="1:11" ht="15" customHeight="1" thickBot="1">
      <c r="A52" s="168">
        <v>3324</v>
      </c>
      <c r="B52" s="97" t="s">
        <v>132</v>
      </c>
      <c r="C52" s="10" t="s">
        <v>20</v>
      </c>
      <c r="D52" s="14"/>
      <c r="E52" s="16">
        <f t="shared" si="1"/>
        <v>1</v>
      </c>
      <c r="F52" s="35"/>
      <c r="G52" s="34">
        <v>1</v>
      </c>
      <c r="H52" s="17"/>
      <c r="K52" s="37"/>
    </row>
    <row r="53" spans="1:8" ht="15" customHeight="1" thickBot="1">
      <c r="A53" s="186" t="s">
        <v>133</v>
      </c>
      <c r="B53" s="187"/>
      <c r="C53" s="51"/>
      <c r="D53" s="51"/>
      <c r="E53" s="52">
        <f>SUM(E42:E52)</f>
        <v>25</v>
      </c>
      <c r="F53" s="52">
        <f>SUM(F42:F52)</f>
        <v>10</v>
      </c>
      <c r="G53" s="52">
        <f>SUM(G42:G52)</f>
        <v>15</v>
      </c>
      <c r="H53" s="70"/>
    </row>
    <row r="54" spans="1:8" ht="15" customHeight="1" thickBot="1">
      <c r="A54" s="51"/>
      <c r="B54" s="206"/>
      <c r="C54" s="206"/>
      <c r="D54" s="206"/>
      <c r="E54" s="206"/>
      <c r="F54" s="206"/>
      <c r="G54" s="206"/>
      <c r="H54" s="206"/>
    </row>
    <row r="55" spans="1:8" ht="15" customHeight="1" thickBot="1">
      <c r="A55" s="44" t="s">
        <v>148</v>
      </c>
      <c r="B55" s="195" t="s">
        <v>10</v>
      </c>
      <c r="C55" s="196"/>
      <c r="D55" s="196"/>
      <c r="E55" s="196"/>
      <c r="F55" s="196"/>
      <c r="G55" s="196"/>
      <c r="H55" s="197"/>
    </row>
    <row r="56" spans="1:8" ht="15" customHeight="1">
      <c r="A56" s="9">
        <v>3325</v>
      </c>
      <c r="B56" s="123" t="s">
        <v>105</v>
      </c>
      <c r="C56" s="29" t="s">
        <v>92</v>
      </c>
      <c r="D56" s="19"/>
      <c r="E56" s="16">
        <f>SUM(F56:G56)</f>
        <v>1</v>
      </c>
      <c r="F56" s="18"/>
      <c r="G56" s="19">
        <v>1</v>
      </c>
      <c r="H56" s="19"/>
    </row>
    <row r="57" spans="1:8" ht="15" customHeight="1">
      <c r="A57" s="170">
        <f>SUM(A56+1)</f>
        <v>3326</v>
      </c>
      <c r="B57" s="33" t="s">
        <v>79</v>
      </c>
      <c r="C57" s="24" t="s">
        <v>34</v>
      </c>
      <c r="D57" s="16"/>
      <c r="E57" s="16">
        <f aca="true" t="shared" si="2" ref="E57:E80">SUM(F57:G57)</f>
        <v>1</v>
      </c>
      <c r="F57" s="15"/>
      <c r="G57" s="16">
        <v>1</v>
      </c>
      <c r="H57" s="16"/>
    </row>
    <row r="58" spans="1:8" ht="15" customHeight="1">
      <c r="A58" s="170">
        <f>SUM(A57+1)</f>
        <v>3327</v>
      </c>
      <c r="B58" s="33" t="s">
        <v>80</v>
      </c>
      <c r="C58" s="24" t="s">
        <v>34</v>
      </c>
      <c r="D58" s="16"/>
      <c r="E58" s="16">
        <f t="shared" si="2"/>
        <v>1</v>
      </c>
      <c r="F58" s="15"/>
      <c r="G58" s="16">
        <v>1</v>
      </c>
      <c r="H58" s="16"/>
    </row>
    <row r="59" spans="1:18" ht="15" customHeight="1">
      <c r="A59" s="170">
        <f>SUM(A58+1)</f>
        <v>3328</v>
      </c>
      <c r="B59" s="105" t="s">
        <v>140</v>
      </c>
      <c r="C59" s="25" t="s">
        <v>69</v>
      </c>
      <c r="D59" s="9"/>
      <c r="E59" s="16">
        <f t="shared" si="2"/>
        <v>1</v>
      </c>
      <c r="F59" s="12">
        <v>1</v>
      </c>
      <c r="G59" s="9"/>
      <c r="H59" s="9"/>
      <c r="J59" s="85"/>
      <c r="K59" s="74"/>
      <c r="L59" s="74"/>
      <c r="M59" s="74"/>
      <c r="N59" s="66"/>
      <c r="O59" s="46"/>
      <c r="P59" s="46"/>
      <c r="Q59" s="46"/>
      <c r="R59" s="46"/>
    </row>
    <row r="60" spans="1:11" ht="15" customHeight="1">
      <c r="A60" s="9" t="s">
        <v>178</v>
      </c>
      <c r="B60" s="105" t="s">
        <v>63</v>
      </c>
      <c r="C60" s="25" t="s">
        <v>50</v>
      </c>
      <c r="D60" s="9"/>
      <c r="E60" s="158">
        <v>7</v>
      </c>
      <c r="F60" s="153">
        <v>7</v>
      </c>
      <c r="G60" s="135"/>
      <c r="H60" s="9"/>
      <c r="I60" s="101" t="s">
        <v>289</v>
      </c>
      <c r="J60" s="101"/>
      <c r="K60" s="101"/>
    </row>
    <row r="61" spans="1:8" ht="15" customHeight="1">
      <c r="A61" s="170">
        <v>3335</v>
      </c>
      <c r="B61" s="105" t="s">
        <v>280</v>
      </c>
      <c r="C61" s="25" t="s">
        <v>82</v>
      </c>
      <c r="D61" s="9"/>
      <c r="E61" s="16">
        <f t="shared" si="2"/>
        <v>1</v>
      </c>
      <c r="F61" s="12">
        <v>1</v>
      </c>
      <c r="G61" s="9"/>
      <c r="H61" s="9"/>
    </row>
    <row r="62" spans="1:8" ht="15" customHeight="1">
      <c r="A62" s="9" t="s">
        <v>179</v>
      </c>
      <c r="B62" s="105" t="s">
        <v>279</v>
      </c>
      <c r="C62" s="25" t="s">
        <v>56</v>
      </c>
      <c r="D62" s="9"/>
      <c r="E62" s="16">
        <f t="shared" si="2"/>
        <v>2</v>
      </c>
      <c r="F62" s="12">
        <v>2</v>
      </c>
      <c r="G62" s="9"/>
      <c r="H62" s="9"/>
    </row>
    <row r="63" spans="1:8" ht="15" customHeight="1">
      <c r="A63" s="170">
        <v>3338</v>
      </c>
      <c r="B63" s="105" t="s">
        <v>106</v>
      </c>
      <c r="C63" s="25" t="s">
        <v>26</v>
      </c>
      <c r="D63" s="9"/>
      <c r="E63" s="16">
        <f t="shared" si="2"/>
        <v>1</v>
      </c>
      <c r="F63" s="12">
        <v>1</v>
      </c>
      <c r="G63" s="9"/>
      <c r="H63" s="9"/>
    </row>
    <row r="64" spans="1:11" ht="15" customHeight="1">
      <c r="A64" s="9" t="s">
        <v>180</v>
      </c>
      <c r="B64" s="105" t="s">
        <v>87</v>
      </c>
      <c r="C64" s="25" t="s">
        <v>81</v>
      </c>
      <c r="D64" s="9"/>
      <c r="E64" s="16">
        <f t="shared" si="2"/>
        <v>3</v>
      </c>
      <c r="F64" s="12">
        <v>3</v>
      </c>
      <c r="G64" s="9"/>
      <c r="H64" s="9"/>
      <c r="K64" s="37"/>
    </row>
    <row r="65" spans="1:17" ht="15" customHeight="1">
      <c r="A65" s="170">
        <v>3342</v>
      </c>
      <c r="B65" s="105" t="s">
        <v>129</v>
      </c>
      <c r="C65" s="25" t="s">
        <v>126</v>
      </c>
      <c r="D65" s="9"/>
      <c r="E65" s="16">
        <f t="shared" si="2"/>
        <v>1</v>
      </c>
      <c r="F65" s="25">
        <v>1</v>
      </c>
      <c r="G65" s="9"/>
      <c r="H65" s="9"/>
      <c r="J65" s="71"/>
      <c r="K65" s="71"/>
      <c r="L65" s="71"/>
      <c r="M65" s="71"/>
      <c r="N65" s="72"/>
      <c r="O65" s="73"/>
      <c r="P65" s="73"/>
      <c r="Q65" s="74"/>
    </row>
    <row r="66" spans="1:17" ht="15" customHeight="1">
      <c r="A66" s="9" t="s">
        <v>181</v>
      </c>
      <c r="B66" s="105" t="s">
        <v>99</v>
      </c>
      <c r="C66" s="25" t="s">
        <v>51</v>
      </c>
      <c r="D66" s="9"/>
      <c r="E66" s="16">
        <f t="shared" si="2"/>
        <v>4</v>
      </c>
      <c r="F66" s="25">
        <v>3</v>
      </c>
      <c r="G66" s="9">
        <v>1</v>
      </c>
      <c r="H66" s="9"/>
      <c r="I66" s="36" t="s">
        <v>290</v>
      </c>
      <c r="J66" s="74"/>
      <c r="K66" s="74"/>
      <c r="L66" s="74"/>
      <c r="M66" s="74"/>
      <c r="N66" s="74"/>
      <c r="O66" s="74"/>
      <c r="P66" s="74"/>
      <c r="Q66" s="74"/>
    </row>
    <row r="67" spans="1:17" ht="15" customHeight="1">
      <c r="A67" s="170">
        <v>3348</v>
      </c>
      <c r="B67" s="105" t="s">
        <v>88</v>
      </c>
      <c r="C67" s="25" t="s">
        <v>23</v>
      </c>
      <c r="D67" s="9"/>
      <c r="E67" s="16">
        <f t="shared" si="2"/>
        <v>1</v>
      </c>
      <c r="F67" s="12">
        <v>1</v>
      </c>
      <c r="G67" s="9"/>
      <c r="H67" s="9"/>
      <c r="J67" s="138"/>
      <c r="K67" s="138"/>
      <c r="L67" s="74"/>
      <c r="M67" s="74"/>
      <c r="N67" s="74"/>
      <c r="O67" s="74"/>
      <c r="P67" s="74"/>
      <c r="Q67" s="74"/>
    </row>
    <row r="68" spans="1:17" ht="15" customHeight="1">
      <c r="A68" s="170">
        <f>SUM(A67+1)</f>
        <v>3349</v>
      </c>
      <c r="B68" s="105" t="s">
        <v>107</v>
      </c>
      <c r="C68" s="25" t="s">
        <v>75</v>
      </c>
      <c r="D68" s="9"/>
      <c r="E68" s="16">
        <f t="shared" si="2"/>
        <v>1</v>
      </c>
      <c r="F68" s="12"/>
      <c r="G68" s="9">
        <v>1</v>
      </c>
      <c r="H68" s="9"/>
      <c r="J68" s="138"/>
      <c r="K68" s="138"/>
      <c r="L68" s="74"/>
      <c r="M68" s="74"/>
      <c r="N68" s="74"/>
      <c r="O68" s="74"/>
      <c r="P68" s="74"/>
      <c r="Q68" s="74"/>
    </row>
    <row r="69" spans="1:17" ht="15" customHeight="1">
      <c r="A69" s="170">
        <f>SUM(A68+1)</f>
        <v>3350</v>
      </c>
      <c r="B69" s="105" t="s">
        <v>18</v>
      </c>
      <c r="C69" s="25" t="s">
        <v>74</v>
      </c>
      <c r="D69" s="9"/>
      <c r="E69" s="158">
        <f t="shared" si="2"/>
        <v>1</v>
      </c>
      <c r="F69" s="153">
        <v>1</v>
      </c>
      <c r="G69" s="135"/>
      <c r="H69" s="9"/>
      <c r="I69" s="36" t="s">
        <v>334</v>
      </c>
      <c r="J69" s="72"/>
      <c r="K69" s="72"/>
      <c r="L69" s="72"/>
      <c r="M69" s="72"/>
      <c r="N69" s="72"/>
      <c r="O69" s="72"/>
      <c r="P69" s="72"/>
      <c r="Q69" s="72"/>
    </row>
    <row r="70" spans="1:17" ht="15" customHeight="1">
      <c r="A70" s="9" t="s">
        <v>182</v>
      </c>
      <c r="B70" s="105" t="s">
        <v>127</v>
      </c>
      <c r="C70" s="25" t="s">
        <v>68</v>
      </c>
      <c r="D70" s="9"/>
      <c r="E70" s="158">
        <f t="shared" si="2"/>
        <v>3</v>
      </c>
      <c r="F70" s="153">
        <v>3</v>
      </c>
      <c r="G70" s="135"/>
      <c r="H70" s="9"/>
      <c r="J70" s="74"/>
      <c r="K70" s="74"/>
      <c r="L70" s="74"/>
      <c r="M70" s="74"/>
      <c r="N70" s="74"/>
      <c r="O70" s="74"/>
      <c r="P70" s="74"/>
      <c r="Q70" s="74"/>
    </row>
    <row r="71" spans="1:17" ht="15" customHeight="1">
      <c r="A71" s="9" t="s">
        <v>183</v>
      </c>
      <c r="B71" s="105" t="s">
        <v>59</v>
      </c>
      <c r="C71" s="25" t="s">
        <v>57</v>
      </c>
      <c r="D71" s="9"/>
      <c r="E71" s="158">
        <f t="shared" si="2"/>
        <v>6</v>
      </c>
      <c r="F71" s="153">
        <v>6</v>
      </c>
      <c r="G71" s="135"/>
      <c r="H71" s="9"/>
      <c r="J71" s="74"/>
      <c r="K71" s="74"/>
      <c r="L71" s="74"/>
      <c r="M71" s="74"/>
      <c r="N71" s="74"/>
      <c r="O71" s="74"/>
      <c r="P71" s="74"/>
      <c r="Q71" s="74"/>
    </row>
    <row r="72" spans="1:17" ht="15" customHeight="1">
      <c r="A72" s="9" t="s">
        <v>184</v>
      </c>
      <c r="B72" s="105" t="s">
        <v>124</v>
      </c>
      <c r="C72" s="25" t="s">
        <v>60</v>
      </c>
      <c r="D72" s="9"/>
      <c r="E72" s="158">
        <f t="shared" si="2"/>
        <v>2</v>
      </c>
      <c r="F72" s="153">
        <v>2</v>
      </c>
      <c r="G72" s="135"/>
      <c r="H72" s="9"/>
      <c r="I72" s="36" t="s">
        <v>333</v>
      </c>
      <c r="J72" s="74"/>
      <c r="K72" s="74"/>
      <c r="L72" s="74"/>
      <c r="M72" s="74"/>
      <c r="N72" s="74"/>
      <c r="O72" s="74"/>
      <c r="P72" s="74"/>
      <c r="Q72" s="74"/>
    </row>
    <row r="73" spans="1:17" ht="15" customHeight="1">
      <c r="A73" s="170">
        <v>3362</v>
      </c>
      <c r="B73" s="105" t="s">
        <v>46</v>
      </c>
      <c r="C73" s="25" t="s">
        <v>47</v>
      </c>
      <c r="D73" s="9"/>
      <c r="E73" s="158">
        <f t="shared" si="2"/>
        <v>1</v>
      </c>
      <c r="F73" s="153">
        <v>1</v>
      </c>
      <c r="G73" s="135"/>
      <c r="H73" s="9"/>
      <c r="J73" s="74"/>
      <c r="K73" s="74"/>
      <c r="L73" s="74"/>
      <c r="M73" s="74"/>
      <c r="N73" s="74"/>
      <c r="O73" s="74"/>
      <c r="P73" s="74"/>
      <c r="Q73" s="74"/>
    </row>
    <row r="74" spans="1:18" ht="15" customHeight="1">
      <c r="A74" s="9" t="s">
        <v>185</v>
      </c>
      <c r="B74" s="33" t="s">
        <v>143</v>
      </c>
      <c r="C74" s="24" t="s">
        <v>144</v>
      </c>
      <c r="D74" s="9"/>
      <c r="E74" s="158">
        <f t="shared" si="2"/>
        <v>2</v>
      </c>
      <c r="F74" s="153">
        <v>2</v>
      </c>
      <c r="G74" s="135"/>
      <c r="H74" s="9"/>
      <c r="I74" s="36" t="s">
        <v>291</v>
      </c>
      <c r="J74" s="72"/>
      <c r="K74" s="72"/>
      <c r="L74" s="72"/>
      <c r="M74" s="72"/>
      <c r="N74" s="72"/>
      <c r="O74" s="141"/>
      <c r="P74" s="141"/>
      <c r="Q74" s="141"/>
      <c r="R74" s="65"/>
    </row>
    <row r="75" spans="1:17" ht="15" customHeight="1">
      <c r="A75" s="9" t="s">
        <v>186</v>
      </c>
      <c r="B75" s="105" t="s">
        <v>113</v>
      </c>
      <c r="C75" s="25" t="s">
        <v>114</v>
      </c>
      <c r="D75" s="9"/>
      <c r="E75" s="158">
        <f t="shared" si="2"/>
        <v>2</v>
      </c>
      <c r="F75" s="153">
        <v>1</v>
      </c>
      <c r="G75" s="135">
        <v>1</v>
      </c>
      <c r="H75" s="9"/>
      <c r="I75" s="36" t="s">
        <v>335</v>
      </c>
      <c r="J75" s="74"/>
      <c r="K75" s="74"/>
      <c r="L75" s="74"/>
      <c r="M75" s="74"/>
      <c r="N75" s="74"/>
      <c r="O75" s="74"/>
      <c r="P75" s="74"/>
      <c r="Q75" s="74"/>
    </row>
    <row r="76" spans="1:17" ht="15" customHeight="1">
      <c r="A76" s="170">
        <v>3367</v>
      </c>
      <c r="B76" s="105" t="s">
        <v>53</v>
      </c>
      <c r="C76" s="25" t="s">
        <v>54</v>
      </c>
      <c r="D76" s="9"/>
      <c r="E76" s="158">
        <f t="shared" si="2"/>
        <v>1</v>
      </c>
      <c r="F76" s="153">
        <v>1</v>
      </c>
      <c r="G76" s="135"/>
      <c r="H76" s="9"/>
      <c r="J76" s="74"/>
      <c r="K76" s="74"/>
      <c r="L76" s="74"/>
      <c r="M76" s="74"/>
      <c r="N76" s="74"/>
      <c r="O76" s="74"/>
      <c r="P76" s="74"/>
      <c r="Q76" s="74"/>
    </row>
    <row r="77" spans="1:17" ht="15" customHeight="1">
      <c r="A77" s="170">
        <f>SUM(A76+1)</f>
        <v>3368</v>
      </c>
      <c r="B77" s="105" t="s">
        <v>132</v>
      </c>
      <c r="C77" s="25" t="s">
        <v>20</v>
      </c>
      <c r="D77" s="9"/>
      <c r="E77" s="158">
        <f t="shared" si="2"/>
        <v>1</v>
      </c>
      <c r="F77" s="153">
        <v>1</v>
      </c>
      <c r="G77" s="135"/>
      <c r="H77" s="9"/>
      <c r="I77" s="36" t="s">
        <v>340</v>
      </c>
      <c r="J77" s="74"/>
      <c r="K77" s="74"/>
      <c r="L77" s="74"/>
      <c r="M77" s="74"/>
      <c r="N77" s="74"/>
      <c r="O77" s="74"/>
      <c r="P77" s="74"/>
      <c r="Q77" s="74"/>
    </row>
    <row r="78" spans="1:17" ht="15" customHeight="1">
      <c r="A78" s="170">
        <f>SUM(A77+1)</f>
        <v>3369</v>
      </c>
      <c r="B78" s="105" t="s">
        <v>102</v>
      </c>
      <c r="C78" s="25" t="s">
        <v>103</v>
      </c>
      <c r="D78" s="9"/>
      <c r="E78" s="16">
        <f t="shared" si="2"/>
        <v>1</v>
      </c>
      <c r="F78" s="12">
        <v>1</v>
      </c>
      <c r="G78" s="9"/>
      <c r="H78" s="9"/>
      <c r="J78" s="74"/>
      <c r="K78" s="74"/>
      <c r="L78" s="74"/>
      <c r="M78" s="74"/>
      <c r="N78" s="74"/>
      <c r="O78" s="74"/>
      <c r="P78" s="74"/>
      <c r="Q78" s="74"/>
    </row>
    <row r="79" spans="1:17" ht="15" customHeight="1">
      <c r="A79" s="9" t="s">
        <v>187</v>
      </c>
      <c r="B79" s="105" t="s">
        <v>58</v>
      </c>
      <c r="C79" s="25" t="s">
        <v>93</v>
      </c>
      <c r="D79" s="9"/>
      <c r="E79" s="16">
        <f t="shared" si="2"/>
        <v>4</v>
      </c>
      <c r="F79" s="12">
        <v>2</v>
      </c>
      <c r="G79" s="9">
        <v>2</v>
      </c>
      <c r="H79" s="9"/>
      <c r="J79" s="74"/>
      <c r="K79" s="74"/>
      <c r="L79" s="74"/>
      <c r="M79" s="74"/>
      <c r="N79" s="74"/>
      <c r="O79" s="74"/>
      <c r="P79" s="74"/>
      <c r="Q79" s="74"/>
    </row>
    <row r="80" spans="1:17" ht="15" customHeight="1" thickBot="1">
      <c r="A80" s="168">
        <v>3374</v>
      </c>
      <c r="B80" s="97" t="s">
        <v>21</v>
      </c>
      <c r="C80" s="35" t="s">
        <v>32</v>
      </c>
      <c r="D80" s="17"/>
      <c r="E80" s="17">
        <f t="shared" si="2"/>
        <v>1</v>
      </c>
      <c r="F80" s="35"/>
      <c r="G80" s="17">
        <v>1</v>
      </c>
      <c r="H80" s="17"/>
      <c r="J80" s="74"/>
      <c r="K80" s="74"/>
      <c r="L80" s="74"/>
      <c r="M80" s="74"/>
      <c r="N80" s="74"/>
      <c r="O80" s="74"/>
      <c r="P80" s="74"/>
      <c r="Q80" s="74"/>
    </row>
    <row r="81" spans="1:17" ht="15" customHeight="1" thickBot="1">
      <c r="A81" s="198" t="s">
        <v>133</v>
      </c>
      <c r="B81" s="199"/>
      <c r="C81" s="104"/>
      <c r="D81" s="121"/>
      <c r="E81" s="154">
        <f>SUM(E56:E80)</f>
        <v>50</v>
      </c>
      <c r="F81" s="122">
        <f>SUM(F56:F80)</f>
        <v>41</v>
      </c>
      <c r="G81" s="52">
        <f>SUM(G56:G80)</f>
        <v>9</v>
      </c>
      <c r="H81" s="93"/>
      <c r="J81" s="74"/>
      <c r="K81" s="74"/>
      <c r="L81" s="74"/>
      <c r="M81" s="74"/>
      <c r="N81" s="74"/>
      <c r="O81" s="74"/>
      <c r="P81" s="74"/>
      <c r="Q81" s="74"/>
    </row>
    <row r="82" spans="1:17" ht="12" customHeight="1" thickBot="1">
      <c r="A82" s="95"/>
      <c r="B82" s="96"/>
      <c r="C82" s="51"/>
      <c r="D82" s="51"/>
      <c r="E82" s="151"/>
      <c r="F82" s="87"/>
      <c r="G82" s="87"/>
      <c r="H82" s="88"/>
      <c r="J82" s="74"/>
      <c r="K82" s="74"/>
      <c r="L82" s="74"/>
      <c r="M82" s="74"/>
      <c r="N82" s="74"/>
      <c r="O82" s="74"/>
      <c r="P82" s="74"/>
      <c r="Q82" s="74"/>
    </row>
    <row r="83" spans="1:35" ht="15" customHeight="1" thickBot="1">
      <c r="A83" s="124" t="s">
        <v>162</v>
      </c>
      <c r="B83" s="180" t="s">
        <v>9</v>
      </c>
      <c r="C83" s="181"/>
      <c r="D83" s="181"/>
      <c r="E83" s="181"/>
      <c r="F83" s="181"/>
      <c r="G83" s="181"/>
      <c r="H83" s="182"/>
      <c r="I83" s="67"/>
      <c r="J83" s="139"/>
      <c r="K83" s="139"/>
      <c r="L83" s="139"/>
      <c r="M83" s="139"/>
      <c r="N83" s="139"/>
      <c r="O83" s="139"/>
      <c r="P83" s="139"/>
      <c r="Q83" s="139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ht="15" customHeight="1">
      <c r="A84" s="171">
        <v>3375</v>
      </c>
      <c r="B84" s="125" t="s">
        <v>105</v>
      </c>
      <c r="C84" s="16" t="s">
        <v>92</v>
      </c>
      <c r="D84" s="15"/>
      <c r="E84" s="16">
        <f aca="true" t="shared" si="3" ref="E84:E100">SUM(F84:G84)</f>
        <v>1</v>
      </c>
      <c r="F84" s="15"/>
      <c r="G84" s="19">
        <v>1</v>
      </c>
      <c r="H84" s="3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ht="15" customHeight="1">
      <c r="A85" s="172">
        <f>SUM(A84+1)</f>
        <v>3376</v>
      </c>
      <c r="B85" s="126" t="s">
        <v>79</v>
      </c>
      <c r="C85" s="16" t="s">
        <v>34</v>
      </c>
      <c r="D85" s="3"/>
      <c r="E85" s="16">
        <f t="shared" si="3"/>
        <v>1</v>
      </c>
      <c r="F85" s="15"/>
      <c r="G85" s="16">
        <v>1</v>
      </c>
      <c r="H85" s="3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8" ht="15" customHeight="1">
      <c r="A86" s="172">
        <f>SUM(A85+1)</f>
        <v>3377</v>
      </c>
      <c r="B86" s="126" t="s">
        <v>163</v>
      </c>
      <c r="C86" s="16" t="s">
        <v>34</v>
      </c>
      <c r="D86" s="3"/>
      <c r="E86" s="16">
        <f t="shared" si="3"/>
        <v>1</v>
      </c>
      <c r="F86" s="15"/>
      <c r="G86" s="16">
        <v>1</v>
      </c>
      <c r="H86" s="3"/>
    </row>
    <row r="87" spans="1:8" ht="15" customHeight="1">
      <c r="A87" s="172">
        <f>SUM(A86+1)</f>
        <v>3378</v>
      </c>
      <c r="B87" s="99" t="s">
        <v>140</v>
      </c>
      <c r="C87" s="9" t="s">
        <v>69</v>
      </c>
      <c r="D87" s="4"/>
      <c r="E87" s="16">
        <f t="shared" si="3"/>
        <v>1</v>
      </c>
      <c r="F87" s="25">
        <v>1</v>
      </c>
      <c r="G87" s="9"/>
      <c r="H87" s="4"/>
    </row>
    <row r="88" spans="1:9" ht="15" customHeight="1">
      <c r="A88" s="25" t="s">
        <v>188</v>
      </c>
      <c r="B88" s="99" t="s">
        <v>63</v>
      </c>
      <c r="C88" s="9" t="s">
        <v>50</v>
      </c>
      <c r="D88" s="43"/>
      <c r="E88" s="16">
        <f t="shared" si="3"/>
        <v>5</v>
      </c>
      <c r="F88" s="159">
        <v>3</v>
      </c>
      <c r="G88" s="135">
        <v>2</v>
      </c>
      <c r="H88" s="43"/>
      <c r="I88" s="36" t="s">
        <v>336</v>
      </c>
    </row>
    <row r="89" spans="1:8" ht="15" customHeight="1">
      <c r="A89" s="172">
        <v>3384</v>
      </c>
      <c r="B89" s="99" t="s">
        <v>88</v>
      </c>
      <c r="C89" s="9" t="s">
        <v>23</v>
      </c>
      <c r="D89" s="4"/>
      <c r="E89" s="16">
        <f t="shared" si="3"/>
        <v>1</v>
      </c>
      <c r="F89" s="25">
        <v>1</v>
      </c>
      <c r="G89" s="9"/>
      <c r="H89" s="4"/>
    </row>
    <row r="90" spans="1:8" ht="15" customHeight="1">
      <c r="A90" s="25" t="s">
        <v>189</v>
      </c>
      <c r="B90" s="99" t="s">
        <v>87</v>
      </c>
      <c r="C90" s="9" t="s">
        <v>81</v>
      </c>
      <c r="D90" s="4"/>
      <c r="E90" s="16">
        <f t="shared" si="3"/>
        <v>5</v>
      </c>
      <c r="F90" s="25">
        <v>5</v>
      </c>
      <c r="G90" s="9"/>
      <c r="H90" s="4"/>
    </row>
    <row r="91" spans="1:8" ht="15" customHeight="1">
      <c r="A91" s="172">
        <v>3390</v>
      </c>
      <c r="B91" s="99" t="s">
        <v>280</v>
      </c>
      <c r="C91" s="9" t="s">
        <v>82</v>
      </c>
      <c r="D91" s="4"/>
      <c r="E91" s="16">
        <f t="shared" si="3"/>
        <v>1</v>
      </c>
      <c r="F91" s="25">
        <v>1</v>
      </c>
      <c r="G91" s="9"/>
      <c r="H91" s="4"/>
    </row>
    <row r="92" spans="1:8" ht="15" customHeight="1">
      <c r="A92" s="25" t="s">
        <v>190</v>
      </c>
      <c r="B92" s="99" t="s">
        <v>279</v>
      </c>
      <c r="C92" s="9" t="s">
        <v>56</v>
      </c>
      <c r="D92" s="4"/>
      <c r="E92" s="16">
        <f t="shared" si="3"/>
        <v>3</v>
      </c>
      <c r="F92" s="25">
        <v>1</v>
      </c>
      <c r="G92" s="9">
        <v>2</v>
      </c>
      <c r="H92" s="4"/>
    </row>
    <row r="93" spans="1:17" ht="15" customHeight="1">
      <c r="A93" s="172">
        <v>3394</v>
      </c>
      <c r="B93" s="99" t="s">
        <v>30</v>
      </c>
      <c r="C93" s="9" t="s">
        <v>31</v>
      </c>
      <c r="D93" s="4"/>
      <c r="E93" s="16">
        <f t="shared" si="3"/>
        <v>1</v>
      </c>
      <c r="F93" s="12"/>
      <c r="G93" s="9">
        <v>1</v>
      </c>
      <c r="H93" s="4"/>
      <c r="J93" s="71"/>
      <c r="K93" s="71"/>
      <c r="L93" s="71"/>
      <c r="M93" s="71"/>
      <c r="N93" s="72"/>
      <c r="O93" s="73"/>
      <c r="P93" s="73"/>
      <c r="Q93" s="74"/>
    </row>
    <row r="94" spans="1:8" ht="15" customHeight="1">
      <c r="A94" s="25" t="s">
        <v>191</v>
      </c>
      <c r="B94" s="99" t="s">
        <v>58</v>
      </c>
      <c r="C94" s="9" t="s">
        <v>93</v>
      </c>
      <c r="D94" s="4"/>
      <c r="E94" s="16">
        <f t="shared" si="3"/>
        <v>4</v>
      </c>
      <c r="F94" s="25">
        <v>4</v>
      </c>
      <c r="G94" s="9"/>
      <c r="H94" s="4"/>
    </row>
    <row r="95" spans="1:12" ht="15" customHeight="1">
      <c r="A95" s="25" t="s">
        <v>192</v>
      </c>
      <c r="B95" s="99" t="s">
        <v>59</v>
      </c>
      <c r="C95" s="16" t="s">
        <v>57</v>
      </c>
      <c r="D95" s="4"/>
      <c r="E95" s="16">
        <f t="shared" si="3"/>
        <v>6</v>
      </c>
      <c r="F95" s="25">
        <v>1</v>
      </c>
      <c r="G95" s="9">
        <v>5</v>
      </c>
      <c r="H95" s="4"/>
      <c r="J95" s="66"/>
      <c r="K95" s="46"/>
      <c r="L95" s="46"/>
    </row>
    <row r="96" spans="1:8" ht="15" customHeight="1">
      <c r="A96" s="172">
        <v>3405</v>
      </c>
      <c r="B96" s="99" t="s">
        <v>46</v>
      </c>
      <c r="C96" s="9" t="s">
        <v>47</v>
      </c>
      <c r="D96" s="4"/>
      <c r="E96" s="16">
        <f t="shared" si="3"/>
        <v>1</v>
      </c>
      <c r="F96" s="25">
        <v>1</v>
      </c>
      <c r="G96" s="9"/>
      <c r="H96" s="4"/>
    </row>
    <row r="97" spans="1:8" ht="15" customHeight="1">
      <c r="A97" s="25" t="s">
        <v>193</v>
      </c>
      <c r="B97" s="99" t="s">
        <v>113</v>
      </c>
      <c r="C97" s="9" t="s">
        <v>114</v>
      </c>
      <c r="D97" s="4"/>
      <c r="E97" s="16">
        <f t="shared" si="3"/>
        <v>2</v>
      </c>
      <c r="F97" s="25"/>
      <c r="G97" s="9">
        <v>2</v>
      </c>
      <c r="H97" s="4"/>
    </row>
    <row r="98" spans="1:8" ht="15" customHeight="1">
      <c r="A98" s="25" t="s">
        <v>194</v>
      </c>
      <c r="B98" s="99" t="s">
        <v>127</v>
      </c>
      <c r="C98" s="9" t="s">
        <v>68</v>
      </c>
      <c r="D98" s="4"/>
      <c r="E98" s="16">
        <f t="shared" si="3"/>
        <v>5</v>
      </c>
      <c r="F98" s="25">
        <v>1</v>
      </c>
      <c r="G98" s="9">
        <v>4</v>
      </c>
      <c r="H98" s="127"/>
    </row>
    <row r="99" spans="1:11" ht="15" customHeight="1">
      <c r="A99" s="172">
        <v>3413</v>
      </c>
      <c r="B99" s="99" t="s">
        <v>124</v>
      </c>
      <c r="C99" s="9" t="s">
        <v>60</v>
      </c>
      <c r="D99" s="4"/>
      <c r="E99" s="16">
        <f t="shared" si="3"/>
        <v>1</v>
      </c>
      <c r="F99" s="25"/>
      <c r="G99" s="9">
        <v>1</v>
      </c>
      <c r="H99" s="4"/>
      <c r="K99" s="37"/>
    </row>
    <row r="100" spans="1:8" ht="15" customHeight="1" thickBot="1">
      <c r="A100" s="173">
        <f>SUM(A99+1)</f>
        <v>3414</v>
      </c>
      <c r="B100" s="100" t="s">
        <v>132</v>
      </c>
      <c r="C100" s="17" t="s">
        <v>20</v>
      </c>
      <c r="D100" s="35"/>
      <c r="E100" s="17">
        <f t="shared" si="3"/>
        <v>1</v>
      </c>
      <c r="F100" s="35"/>
      <c r="G100" s="17">
        <v>1</v>
      </c>
      <c r="H100" s="5"/>
    </row>
    <row r="101" spans="1:8" ht="15" customHeight="1" thickBot="1">
      <c r="A101" s="183" t="s">
        <v>133</v>
      </c>
      <c r="B101" s="194"/>
      <c r="C101" s="104"/>
      <c r="D101" s="59"/>
      <c r="E101" s="52">
        <f>SUM(E84:E100)</f>
        <v>40</v>
      </c>
      <c r="F101" s="103">
        <f>SUM(F84:F100)</f>
        <v>19</v>
      </c>
      <c r="G101" s="52">
        <f>SUM(G84:G100)</f>
        <v>21</v>
      </c>
      <c r="H101" s="93"/>
    </row>
    <row r="102" spans="1:11" ht="11.25" customHeight="1" thickBot="1">
      <c r="A102" s="62"/>
      <c r="B102" s="63"/>
      <c r="C102" s="51"/>
      <c r="D102" s="51"/>
      <c r="E102" s="87"/>
      <c r="F102" s="87"/>
      <c r="G102" s="87"/>
      <c r="H102" s="88"/>
      <c r="K102" s="37"/>
    </row>
    <row r="103" spans="1:34" ht="15" customHeight="1" thickBot="1">
      <c r="A103" s="44" t="s">
        <v>149</v>
      </c>
      <c r="B103" s="185" t="s">
        <v>8</v>
      </c>
      <c r="C103" s="181"/>
      <c r="D103" s="181"/>
      <c r="E103" s="181"/>
      <c r="F103" s="181"/>
      <c r="G103" s="181"/>
      <c r="H103" s="182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spans="1:34" ht="15" customHeight="1">
      <c r="A104" s="174">
        <v>3415</v>
      </c>
      <c r="B104" s="106" t="s">
        <v>105</v>
      </c>
      <c r="C104" s="19" t="s">
        <v>92</v>
      </c>
      <c r="D104" s="19"/>
      <c r="E104" s="19">
        <f aca="true" t="shared" si="4" ref="E104:E120">SUM(F104:G104)</f>
        <v>1</v>
      </c>
      <c r="F104" s="18"/>
      <c r="G104" s="19">
        <v>1</v>
      </c>
      <c r="H104" s="26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</row>
    <row r="105" spans="1:34" ht="15" customHeight="1">
      <c r="A105" s="170">
        <f>SUM(A104+1)</f>
        <v>3416</v>
      </c>
      <c r="B105" s="107" t="s">
        <v>79</v>
      </c>
      <c r="C105" s="16" t="s">
        <v>34</v>
      </c>
      <c r="D105" s="16"/>
      <c r="E105" s="16">
        <f t="shared" si="4"/>
        <v>1</v>
      </c>
      <c r="F105" s="15"/>
      <c r="G105" s="16">
        <v>1</v>
      </c>
      <c r="H105" s="3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</row>
    <row r="106" spans="1:34" ht="15" customHeight="1">
      <c r="A106" s="170">
        <f>SUM(A105+1)</f>
        <v>3417</v>
      </c>
      <c r="B106" s="107" t="s">
        <v>163</v>
      </c>
      <c r="C106" s="16" t="s">
        <v>34</v>
      </c>
      <c r="D106" s="16"/>
      <c r="E106" s="9">
        <f t="shared" si="4"/>
        <v>1</v>
      </c>
      <c r="F106" s="15"/>
      <c r="G106" s="16">
        <v>1</v>
      </c>
      <c r="H106" s="3"/>
      <c r="AD106" s="67"/>
      <c r="AE106" s="67"/>
      <c r="AF106" s="67"/>
      <c r="AG106" s="67"/>
      <c r="AH106" s="67"/>
    </row>
    <row r="107" spans="1:8" ht="15" customHeight="1">
      <c r="A107" s="9" t="s">
        <v>196</v>
      </c>
      <c r="B107" s="108" t="s">
        <v>63</v>
      </c>
      <c r="C107" s="9" t="s">
        <v>50</v>
      </c>
      <c r="D107" s="9"/>
      <c r="E107" s="16">
        <f t="shared" si="4"/>
        <v>2</v>
      </c>
      <c r="F107" s="12">
        <v>1</v>
      </c>
      <c r="G107" s="9">
        <v>1</v>
      </c>
      <c r="H107" s="4"/>
    </row>
    <row r="108" spans="1:8" ht="15" customHeight="1">
      <c r="A108" s="170">
        <v>3420</v>
      </c>
      <c r="B108" s="108" t="s">
        <v>128</v>
      </c>
      <c r="C108" s="9" t="s">
        <v>27</v>
      </c>
      <c r="D108" s="9"/>
      <c r="E108" s="9">
        <f t="shared" si="4"/>
        <v>1</v>
      </c>
      <c r="F108" s="12">
        <v>1</v>
      </c>
      <c r="G108" s="9"/>
      <c r="H108" s="4"/>
    </row>
    <row r="109" spans="1:13" ht="15" customHeight="1">
      <c r="A109" s="9" t="s">
        <v>197</v>
      </c>
      <c r="B109" s="108" t="s">
        <v>279</v>
      </c>
      <c r="C109" s="9" t="s">
        <v>56</v>
      </c>
      <c r="D109" s="9"/>
      <c r="E109" s="16">
        <f t="shared" si="4"/>
        <v>3</v>
      </c>
      <c r="F109" s="12">
        <v>1</v>
      </c>
      <c r="G109" s="9">
        <v>2</v>
      </c>
      <c r="H109" s="4"/>
      <c r="I109" s="46"/>
      <c r="J109" s="46"/>
      <c r="K109" s="46"/>
      <c r="L109" s="46"/>
      <c r="M109" s="46"/>
    </row>
    <row r="110" spans="1:8" ht="15" customHeight="1">
      <c r="A110" s="170">
        <v>3424</v>
      </c>
      <c r="B110" s="108" t="s">
        <v>89</v>
      </c>
      <c r="C110" s="9" t="s">
        <v>24</v>
      </c>
      <c r="D110" s="9"/>
      <c r="E110" s="9">
        <f t="shared" si="4"/>
        <v>1</v>
      </c>
      <c r="F110" s="12">
        <v>1</v>
      </c>
      <c r="G110" s="9"/>
      <c r="H110" s="4"/>
    </row>
    <row r="111" spans="1:8" ht="15" customHeight="1">
      <c r="A111" s="9" t="s">
        <v>198</v>
      </c>
      <c r="B111" s="108" t="s">
        <v>129</v>
      </c>
      <c r="C111" s="9" t="s">
        <v>126</v>
      </c>
      <c r="D111" s="9"/>
      <c r="E111" s="16">
        <f t="shared" si="4"/>
        <v>2</v>
      </c>
      <c r="F111" s="12">
        <v>2</v>
      </c>
      <c r="G111" s="9"/>
      <c r="H111" s="4"/>
    </row>
    <row r="112" spans="1:17" ht="15" customHeight="1">
      <c r="A112" s="9" t="s">
        <v>240</v>
      </c>
      <c r="B112" s="108" t="s">
        <v>99</v>
      </c>
      <c r="C112" s="9" t="s">
        <v>51</v>
      </c>
      <c r="D112" s="9"/>
      <c r="E112" s="9">
        <v>3</v>
      </c>
      <c r="F112" s="12">
        <v>3</v>
      </c>
      <c r="G112" s="9"/>
      <c r="H112" s="4"/>
      <c r="J112" s="75"/>
      <c r="K112" s="75"/>
      <c r="L112" s="75"/>
      <c r="M112" s="76"/>
      <c r="O112" s="66"/>
      <c r="P112" s="46"/>
      <c r="Q112" s="46"/>
    </row>
    <row r="113" spans="1:8" ht="15" customHeight="1">
      <c r="A113" s="170">
        <v>3430</v>
      </c>
      <c r="B113" s="107" t="s">
        <v>19</v>
      </c>
      <c r="C113" s="9" t="s">
        <v>138</v>
      </c>
      <c r="D113" s="16"/>
      <c r="E113" s="16">
        <f t="shared" si="4"/>
        <v>1</v>
      </c>
      <c r="F113" s="15">
        <v>1</v>
      </c>
      <c r="G113" s="16"/>
      <c r="H113" s="3"/>
    </row>
    <row r="114" spans="1:8" ht="15" customHeight="1">
      <c r="A114" s="9" t="s">
        <v>241</v>
      </c>
      <c r="B114" s="107" t="s">
        <v>58</v>
      </c>
      <c r="C114" s="9" t="s">
        <v>93</v>
      </c>
      <c r="D114" s="16"/>
      <c r="E114" s="9">
        <f t="shared" si="4"/>
        <v>6</v>
      </c>
      <c r="F114" s="15">
        <v>6</v>
      </c>
      <c r="G114" s="16"/>
      <c r="H114" s="3"/>
    </row>
    <row r="115" spans="1:18" ht="15" customHeight="1">
      <c r="A115" s="9" t="s">
        <v>242</v>
      </c>
      <c r="B115" s="108" t="s">
        <v>59</v>
      </c>
      <c r="C115" s="16" t="s">
        <v>57</v>
      </c>
      <c r="D115" s="9"/>
      <c r="E115" s="135">
        <f t="shared" si="4"/>
        <v>5</v>
      </c>
      <c r="F115" s="153">
        <v>5</v>
      </c>
      <c r="G115" s="160"/>
      <c r="H115" s="4"/>
      <c r="I115" s="46" t="s">
        <v>337</v>
      </c>
      <c r="J115" s="46"/>
      <c r="K115" s="155"/>
      <c r="L115" s="155"/>
      <c r="M115" s="155"/>
      <c r="N115" s="155"/>
      <c r="O115" s="77"/>
      <c r="P115" s="77"/>
      <c r="Q115" s="77"/>
      <c r="R115" s="77"/>
    </row>
    <row r="116" spans="1:24" ht="15" customHeight="1">
      <c r="A116" s="170">
        <v>3442</v>
      </c>
      <c r="B116" s="108" t="s">
        <v>131</v>
      </c>
      <c r="C116" s="9" t="s">
        <v>52</v>
      </c>
      <c r="D116" s="9"/>
      <c r="E116" s="9">
        <f t="shared" si="4"/>
        <v>1</v>
      </c>
      <c r="F116" s="12">
        <v>1</v>
      </c>
      <c r="G116" s="9"/>
      <c r="H116" s="4"/>
      <c r="I116" s="46"/>
      <c r="J116" s="77"/>
      <c r="K116" s="77"/>
      <c r="L116" s="77"/>
      <c r="M116" s="77"/>
      <c r="N116" s="77"/>
      <c r="O116" s="77"/>
      <c r="P116" s="74"/>
      <c r="Q116" s="74"/>
      <c r="R116" s="74"/>
      <c r="S116" s="74"/>
      <c r="T116" s="74"/>
      <c r="U116" s="74"/>
      <c r="V116" s="74"/>
      <c r="W116" s="74"/>
      <c r="X116" s="74"/>
    </row>
    <row r="117" spans="1:24" ht="15" customHeight="1">
      <c r="A117" s="170">
        <f>SUM(A116+1)</f>
        <v>3443</v>
      </c>
      <c r="B117" s="107" t="s">
        <v>143</v>
      </c>
      <c r="C117" s="16" t="s">
        <v>144</v>
      </c>
      <c r="D117" s="9"/>
      <c r="E117" s="9">
        <f t="shared" si="4"/>
        <v>1</v>
      </c>
      <c r="F117" s="12"/>
      <c r="G117" s="9">
        <v>1</v>
      </c>
      <c r="H117" s="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</row>
    <row r="118" spans="1:24" ht="15" customHeight="1">
      <c r="A118" s="170">
        <f>SUM(A117+1)</f>
        <v>3444</v>
      </c>
      <c r="B118" s="107" t="s">
        <v>124</v>
      </c>
      <c r="C118" s="16" t="s">
        <v>60</v>
      </c>
      <c r="D118" s="16"/>
      <c r="E118" s="9">
        <f t="shared" si="4"/>
        <v>1</v>
      </c>
      <c r="F118" s="15">
        <v>1</v>
      </c>
      <c r="G118" s="16"/>
      <c r="H118" s="3"/>
      <c r="I118" s="66"/>
      <c r="J118" s="74"/>
      <c r="K118" s="78"/>
      <c r="L118" s="78"/>
      <c r="M118" s="78"/>
      <c r="N118" s="78"/>
      <c r="O118" s="78"/>
      <c r="P118" s="85"/>
      <c r="Q118" s="85"/>
      <c r="R118" s="85"/>
      <c r="S118" s="85"/>
      <c r="T118" s="85"/>
      <c r="U118" s="74"/>
      <c r="V118" s="74"/>
      <c r="W118" s="74"/>
      <c r="X118" s="74"/>
    </row>
    <row r="119" spans="1:24" ht="15" customHeight="1">
      <c r="A119" s="170">
        <f>SUM(A118+1)</f>
        <v>3445</v>
      </c>
      <c r="B119" s="108" t="s">
        <v>113</v>
      </c>
      <c r="C119" s="9" t="s">
        <v>114</v>
      </c>
      <c r="D119" s="9"/>
      <c r="E119" s="9">
        <f t="shared" si="4"/>
        <v>1</v>
      </c>
      <c r="F119" s="12"/>
      <c r="G119" s="9">
        <v>1</v>
      </c>
      <c r="H119" s="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</row>
    <row r="120" spans="1:24" ht="15" customHeight="1" thickBot="1">
      <c r="A120" s="168">
        <f>SUM(A119+1)</f>
        <v>3446</v>
      </c>
      <c r="B120" s="109" t="s">
        <v>132</v>
      </c>
      <c r="C120" s="17" t="s">
        <v>20</v>
      </c>
      <c r="D120" s="17"/>
      <c r="E120" s="17">
        <f t="shared" si="4"/>
        <v>1</v>
      </c>
      <c r="F120" s="35"/>
      <c r="G120" s="17">
        <v>1</v>
      </c>
      <c r="H120" s="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</row>
    <row r="121" spans="1:24" ht="15" customHeight="1" thickBot="1">
      <c r="A121" s="183" t="s">
        <v>133</v>
      </c>
      <c r="B121" s="194"/>
      <c r="C121" s="104"/>
      <c r="D121" s="104"/>
      <c r="E121" s="52">
        <f>SUM(E104:E120)</f>
        <v>32</v>
      </c>
      <c r="F121" s="103">
        <f>SUM(F104:F120)</f>
        <v>23</v>
      </c>
      <c r="G121" s="52">
        <f>SUM(G104:G120)</f>
        <v>9</v>
      </c>
      <c r="H121" s="102"/>
      <c r="J121" s="74"/>
      <c r="K121" s="138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</row>
    <row r="122" spans="1:24" ht="15" customHeight="1" thickBot="1">
      <c r="A122" s="62"/>
      <c r="B122" s="63"/>
      <c r="C122" s="51"/>
      <c r="D122" s="51"/>
      <c r="E122" s="151"/>
      <c r="F122" s="87"/>
      <c r="G122" s="87"/>
      <c r="H122" s="8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</row>
    <row r="123" spans="1:37" ht="15" customHeight="1" thickBot="1">
      <c r="A123" s="44" t="s">
        <v>150</v>
      </c>
      <c r="B123" s="180" t="s">
        <v>7</v>
      </c>
      <c r="C123" s="181"/>
      <c r="D123" s="181"/>
      <c r="E123" s="181"/>
      <c r="F123" s="181"/>
      <c r="G123" s="181"/>
      <c r="H123" s="182"/>
      <c r="I123" s="67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pans="1:37" ht="15" customHeight="1">
      <c r="A124" s="175">
        <v>3447</v>
      </c>
      <c r="B124" s="128" t="s">
        <v>105</v>
      </c>
      <c r="C124" s="19" t="s">
        <v>92</v>
      </c>
      <c r="D124" s="19"/>
      <c r="E124" s="15">
        <f aca="true" t="shared" si="5" ref="E124:E136">SUM(F124:G124)</f>
        <v>1</v>
      </c>
      <c r="F124" s="19"/>
      <c r="G124" s="15">
        <v>1</v>
      </c>
      <c r="H124" s="19"/>
      <c r="I124" s="67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5" customHeight="1">
      <c r="A125" s="170">
        <f>SUM(A124+1)</f>
        <v>3448</v>
      </c>
      <c r="B125" s="107" t="s">
        <v>79</v>
      </c>
      <c r="C125" s="16" t="s">
        <v>34</v>
      </c>
      <c r="D125" s="16"/>
      <c r="E125" s="15">
        <f t="shared" si="5"/>
        <v>1</v>
      </c>
      <c r="F125" s="16"/>
      <c r="G125" s="15">
        <v>1</v>
      </c>
      <c r="H125" s="16"/>
      <c r="I125" s="67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</row>
    <row r="126" spans="1:36" ht="15" customHeight="1">
      <c r="A126" s="170">
        <f>SUM(A125+1)</f>
        <v>3449</v>
      </c>
      <c r="B126" s="108" t="s">
        <v>163</v>
      </c>
      <c r="C126" s="9" t="s">
        <v>34</v>
      </c>
      <c r="D126" s="9"/>
      <c r="E126" s="15">
        <f t="shared" si="5"/>
        <v>1</v>
      </c>
      <c r="F126" s="9"/>
      <c r="G126" s="12">
        <v>1</v>
      </c>
      <c r="H126" s="9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AD126" s="67"/>
      <c r="AE126" s="67"/>
      <c r="AF126" s="67"/>
      <c r="AG126" s="67"/>
      <c r="AH126" s="67"/>
      <c r="AI126" s="67"/>
      <c r="AJ126" s="67"/>
    </row>
    <row r="127" spans="1:24" ht="15" customHeight="1">
      <c r="A127" s="9" t="s">
        <v>199</v>
      </c>
      <c r="B127" s="108" t="s">
        <v>63</v>
      </c>
      <c r="C127" s="9" t="s">
        <v>50</v>
      </c>
      <c r="D127" s="9"/>
      <c r="E127" s="15">
        <f t="shared" si="5"/>
        <v>3</v>
      </c>
      <c r="F127" s="9">
        <v>1</v>
      </c>
      <c r="G127" s="12">
        <v>2</v>
      </c>
      <c r="H127" s="9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ht="15" customHeight="1">
      <c r="A128" s="9" t="s">
        <v>200</v>
      </c>
      <c r="B128" s="108" t="s">
        <v>278</v>
      </c>
      <c r="C128" s="9" t="s">
        <v>56</v>
      </c>
      <c r="D128" s="9"/>
      <c r="E128" s="15">
        <f t="shared" si="5"/>
        <v>4</v>
      </c>
      <c r="F128" s="9">
        <v>3</v>
      </c>
      <c r="G128" s="12">
        <v>1</v>
      </c>
      <c r="H128" s="9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ht="15" customHeight="1">
      <c r="A129" s="170">
        <v>3457</v>
      </c>
      <c r="B129" s="108" t="s">
        <v>65</v>
      </c>
      <c r="C129" s="9" t="s">
        <v>77</v>
      </c>
      <c r="D129" s="9"/>
      <c r="E129" s="15">
        <f t="shared" si="5"/>
        <v>1</v>
      </c>
      <c r="F129" s="9">
        <v>1</v>
      </c>
      <c r="G129" s="12"/>
      <c r="H129" s="9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1:41" ht="15" customHeight="1">
      <c r="A130" s="9" t="s">
        <v>201</v>
      </c>
      <c r="B130" s="107" t="s">
        <v>99</v>
      </c>
      <c r="C130" s="16" t="s">
        <v>51</v>
      </c>
      <c r="D130" s="16"/>
      <c r="E130" s="15">
        <f t="shared" si="5"/>
        <v>5</v>
      </c>
      <c r="F130" s="158">
        <v>3</v>
      </c>
      <c r="G130" s="150">
        <v>2</v>
      </c>
      <c r="H130" s="16"/>
      <c r="I130" s="36" t="s">
        <v>292</v>
      </c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AN130" s="67"/>
      <c r="AO130" s="67"/>
    </row>
    <row r="131" spans="1:41" ht="15" customHeight="1">
      <c r="A131" s="170">
        <v>3463</v>
      </c>
      <c r="B131" s="108" t="s">
        <v>64</v>
      </c>
      <c r="C131" s="9" t="s">
        <v>55</v>
      </c>
      <c r="D131" s="9"/>
      <c r="E131" s="15">
        <f t="shared" si="5"/>
        <v>1</v>
      </c>
      <c r="F131" s="135"/>
      <c r="G131" s="153">
        <v>1</v>
      </c>
      <c r="H131" s="9"/>
      <c r="I131" s="66"/>
      <c r="J131" s="146"/>
      <c r="K131" s="146"/>
      <c r="L131" s="146"/>
      <c r="M131" s="74"/>
      <c r="N131" s="74"/>
      <c r="O131" s="74"/>
      <c r="P131" s="74"/>
      <c r="Q131" s="74"/>
      <c r="R131" s="74"/>
      <c r="S131" s="85"/>
      <c r="T131" s="85"/>
      <c r="U131" s="85"/>
      <c r="V131" s="74"/>
      <c r="W131" s="74"/>
      <c r="X131" s="74"/>
      <c r="AN131" s="67"/>
      <c r="AO131" s="67"/>
    </row>
    <row r="132" spans="1:41" ht="15" customHeight="1">
      <c r="A132" s="170">
        <f>SUM(A131+1)</f>
        <v>3464</v>
      </c>
      <c r="B132" s="107" t="s">
        <v>124</v>
      </c>
      <c r="C132" s="16" t="s">
        <v>60</v>
      </c>
      <c r="D132" s="16"/>
      <c r="E132" s="15">
        <f t="shared" si="5"/>
        <v>1</v>
      </c>
      <c r="F132" s="158"/>
      <c r="G132" s="150">
        <v>1</v>
      </c>
      <c r="H132" s="16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AN132" s="67"/>
      <c r="AO132" s="67"/>
    </row>
    <row r="133" spans="1:41" ht="15" customHeight="1">
      <c r="A133" s="9" t="s">
        <v>202</v>
      </c>
      <c r="B133" s="108" t="s">
        <v>59</v>
      </c>
      <c r="C133" s="9" t="s">
        <v>57</v>
      </c>
      <c r="D133" s="9"/>
      <c r="E133" s="15">
        <f t="shared" si="5"/>
        <v>6</v>
      </c>
      <c r="F133" s="135">
        <v>3</v>
      </c>
      <c r="G133" s="153">
        <v>3</v>
      </c>
      <c r="H133" s="9"/>
      <c r="I133" s="46" t="s">
        <v>293</v>
      </c>
      <c r="J133" s="77"/>
      <c r="K133" s="77"/>
      <c r="L133" s="77"/>
      <c r="M133" s="77"/>
      <c r="N133" s="74"/>
      <c r="O133" s="78"/>
      <c r="P133" s="78"/>
      <c r="Q133" s="78"/>
      <c r="R133" s="78"/>
      <c r="S133" s="74"/>
      <c r="T133" s="74"/>
      <c r="U133" s="74"/>
      <c r="V133" s="74"/>
      <c r="W133" s="74"/>
      <c r="X133" s="74"/>
      <c r="Y133" s="46"/>
      <c r="Z133" s="66">
        <v>-3</v>
      </c>
      <c r="AL133" s="67"/>
      <c r="AM133" s="67"/>
      <c r="AN133" s="67"/>
      <c r="AO133" s="67"/>
    </row>
    <row r="134" spans="1:41" ht="15" customHeight="1">
      <c r="A134" s="9" t="s">
        <v>203</v>
      </c>
      <c r="B134" s="107" t="s">
        <v>58</v>
      </c>
      <c r="C134" s="16" t="s">
        <v>93</v>
      </c>
      <c r="D134" s="16"/>
      <c r="E134" s="15">
        <f t="shared" si="5"/>
        <v>3</v>
      </c>
      <c r="F134" s="16">
        <v>3</v>
      </c>
      <c r="G134" s="15"/>
      <c r="H134" s="16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AL134" s="67"/>
      <c r="AM134" s="67"/>
      <c r="AN134" s="67"/>
      <c r="AO134" s="67"/>
    </row>
    <row r="135" spans="1:41" ht="15" customHeight="1">
      <c r="A135" s="170">
        <v>3474</v>
      </c>
      <c r="B135" s="108" t="s">
        <v>131</v>
      </c>
      <c r="C135" s="9" t="s">
        <v>52</v>
      </c>
      <c r="D135" s="9"/>
      <c r="E135" s="15">
        <f t="shared" si="5"/>
        <v>1</v>
      </c>
      <c r="F135" s="9"/>
      <c r="G135" s="12">
        <v>1</v>
      </c>
      <c r="H135" s="9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AL135" s="67"/>
      <c r="AM135" s="67"/>
      <c r="AN135" s="67"/>
      <c r="AO135" s="67"/>
    </row>
    <row r="136" spans="1:41" ht="15" customHeight="1" thickBot="1">
      <c r="A136" s="168">
        <v>3475</v>
      </c>
      <c r="B136" s="109" t="s">
        <v>21</v>
      </c>
      <c r="C136" s="17" t="s">
        <v>32</v>
      </c>
      <c r="D136" s="17"/>
      <c r="E136" s="35">
        <f t="shared" si="5"/>
        <v>1</v>
      </c>
      <c r="F136" s="17"/>
      <c r="G136" s="35">
        <v>1</v>
      </c>
      <c r="H136" s="17"/>
      <c r="I136" s="46"/>
      <c r="J136" s="77"/>
      <c r="K136" s="77"/>
      <c r="L136" s="77"/>
      <c r="M136" s="77"/>
      <c r="N136" s="77"/>
      <c r="O136" s="77"/>
      <c r="P136" s="74"/>
      <c r="Q136" s="78"/>
      <c r="R136" s="78"/>
      <c r="S136" s="74"/>
      <c r="T136" s="74"/>
      <c r="U136" s="74"/>
      <c r="V136" s="74"/>
      <c r="W136" s="74"/>
      <c r="X136" s="74"/>
      <c r="AL136" s="67"/>
      <c r="AM136" s="67"/>
      <c r="AN136" s="67"/>
      <c r="AO136" s="67"/>
    </row>
    <row r="137" spans="1:41" ht="15" customHeight="1" thickBot="1">
      <c r="A137" s="183" t="s">
        <v>133</v>
      </c>
      <c r="B137" s="194"/>
      <c r="C137" s="104"/>
      <c r="D137" s="104"/>
      <c r="E137" s="103">
        <f>SUM(E124:E136)</f>
        <v>29</v>
      </c>
      <c r="F137" s="52">
        <f>SUM(F124:F136)</f>
        <v>14</v>
      </c>
      <c r="G137" s="103">
        <f>SUM(G124:G136)</f>
        <v>15</v>
      </c>
      <c r="H137" s="69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AL137" s="67"/>
      <c r="AM137" s="67"/>
      <c r="AN137" s="67"/>
      <c r="AO137" s="67"/>
    </row>
    <row r="138" spans="1:41" ht="15" customHeight="1" thickBot="1">
      <c r="A138" s="62"/>
      <c r="B138" s="63"/>
      <c r="C138" s="51"/>
      <c r="D138" s="51"/>
      <c r="E138" s="87"/>
      <c r="F138" s="87"/>
      <c r="G138" s="87"/>
      <c r="H138" s="88"/>
      <c r="I138" s="67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</row>
    <row r="139" spans="1:36" ht="15" customHeight="1" thickBot="1">
      <c r="A139" s="44" t="s">
        <v>151</v>
      </c>
      <c r="B139" s="185" t="s">
        <v>6</v>
      </c>
      <c r="C139" s="181"/>
      <c r="D139" s="181"/>
      <c r="E139" s="181"/>
      <c r="F139" s="181"/>
      <c r="G139" s="181"/>
      <c r="H139" s="182"/>
      <c r="I139" s="67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</row>
    <row r="140" spans="1:35" ht="15" customHeight="1">
      <c r="A140" s="175">
        <v>3476</v>
      </c>
      <c r="B140" s="128" t="s">
        <v>105</v>
      </c>
      <c r="C140" s="19" t="s">
        <v>92</v>
      </c>
      <c r="D140" s="15"/>
      <c r="E140" s="19">
        <f aca="true" t="shared" si="6" ref="E140:E157">SUM(F140:G140)</f>
        <v>1</v>
      </c>
      <c r="F140" s="15"/>
      <c r="G140" s="19">
        <v>1</v>
      </c>
      <c r="H140" s="3"/>
      <c r="I140" s="67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1:40" ht="15" customHeight="1">
      <c r="A141" s="170">
        <f>SUM(A140+1)</f>
        <v>3477</v>
      </c>
      <c r="B141" s="108" t="s">
        <v>79</v>
      </c>
      <c r="C141" s="9" t="s">
        <v>34</v>
      </c>
      <c r="D141" s="12"/>
      <c r="E141" s="9">
        <f t="shared" si="6"/>
        <v>1</v>
      </c>
      <c r="F141" s="12"/>
      <c r="G141" s="9">
        <v>1</v>
      </c>
      <c r="H141" s="4"/>
      <c r="I141" s="67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N141" s="67"/>
    </row>
    <row r="142" spans="1:40" ht="15" customHeight="1">
      <c r="A142" s="170">
        <f>SUM(A141+1)</f>
        <v>3478</v>
      </c>
      <c r="B142" s="108" t="s">
        <v>163</v>
      </c>
      <c r="C142" s="9" t="s">
        <v>34</v>
      </c>
      <c r="D142" s="12"/>
      <c r="E142" s="9">
        <f t="shared" si="6"/>
        <v>1</v>
      </c>
      <c r="F142" s="12"/>
      <c r="G142" s="9">
        <v>1</v>
      </c>
      <c r="H142" s="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AD142" s="67"/>
      <c r="AE142" s="67"/>
      <c r="AF142" s="67"/>
      <c r="AG142" s="67"/>
      <c r="AH142" s="67"/>
      <c r="AI142" s="67"/>
      <c r="AL142" s="67"/>
      <c r="AN142" s="67"/>
    </row>
    <row r="143" spans="1:40" ht="15" customHeight="1">
      <c r="A143" s="9" t="s">
        <v>204</v>
      </c>
      <c r="B143" s="108" t="s">
        <v>63</v>
      </c>
      <c r="C143" s="9" t="s">
        <v>50</v>
      </c>
      <c r="D143" s="12"/>
      <c r="E143" s="9">
        <f t="shared" si="6"/>
        <v>3</v>
      </c>
      <c r="F143" s="153">
        <v>2</v>
      </c>
      <c r="G143" s="135">
        <v>1</v>
      </c>
      <c r="H143" s="4"/>
      <c r="I143" s="36" t="s">
        <v>294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AL143" s="67"/>
      <c r="AN143" s="67"/>
    </row>
    <row r="144" spans="1:40" ht="15" customHeight="1">
      <c r="A144" s="9" t="s">
        <v>205</v>
      </c>
      <c r="B144" s="108" t="s">
        <v>279</v>
      </c>
      <c r="C144" s="9" t="s">
        <v>56</v>
      </c>
      <c r="D144" s="12"/>
      <c r="E144" s="9">
        <f t="shared" si="6"/>
        <v>6</v>
      </c>
      <c r="F144" s="153">
        <v>4</v>
      </c>
      <c r="G144" s="135">
        <v>2</v>
      </c>
      <c r="H144" s="4"/>
      <c r="I144" s="36" t="s">
        <v>292</v>
      </c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AL144" s="67"/>
      <c r="AM144" s="67"/>
      <c r="AN144" s="67"/>
    </row>
    <row r="145" spans="1:40" ht="15" customHeight="1">
      <c r="A145" s="9" t="s">
        <v>206</v>
      </c>
      <c r="B145" s="108" t="s">
        <v>129</v>
      </c>
      <c r="C145" s="9" t="s">
        <v>126</v>
      </c>
      <c r="D145" s="12"/>
      <c r="E145" s="16">
        <f t="shared" si="6"/>
        <v>2</v>
      </c>
      <c r="F145" s="153">
        <v>2</v>
      </c>
      <c r="G145" s="135"/>
      <c r="H145" s="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AL145" s="67"/>
      <c r="AM145" s="67"/>
      <c r="AN145" s="67"/>
    </row>
    <row r="146" spans="1:40" ht="15" customHeight="1">
      <c r="A146" s="170">
        <v>3490</v>
      </c>
      <c r="B146" s="108" t="s">
        <v>64</v>
      </c>
      <c r="C146" s="9" t="s">
        <v>55</v>
      </c>
      <c r="D146" s="12"/>
      <c r="E146" s="16">
        <f t="shared" si="6"/>
        <v>1</v>
      </c>
      <c r="F146" s="153"/>
      <c r="G146" s="135">
        <v>1</v>
      </c>
      <c r="H146" s="4"/>
      <c r="J146" s="74"/>
      <c r="K146" s="83"/>
      <c r="L146" s="84"/>
      <c r="M146" s="8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AL146" s="67"/>
      <c r="AM146" s="67"/>
      <c r="AN146" s="67"/>
    </row>
    <row r="147" spans="1:40" ht="15" customHeight="1">
      <c r="A147" s="170">
        <f>SUM(A146+1)</f>
        <v>3491</v>
      </c>
      <c r="B147" s="107" t="s">
        <v>124</v>
      </c>
      <c r="C147" s="16" t="s">
        <v>60</v>
      </c>
      <c r="D147" s="15"/>
      <c r="E147" s="16">
        <f t="shared" si="6"/>
        <v>1</v>
      </c>
      <c r="F147" s="150">
        <v>1</v>
      </c>
      <c r="G147" s="158"/>
      <c r="H147" s="4"/>
      <c r="I147" s="46" t="s">
        <v>295</v>
      </c>
      <c r="J147" s="74"/>
      <c r="K147" s="83"/>
      <c r="L147" s="83"/>
      <c r="M147" s="83"/>
      <c r="N147" s="83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AL147" s="67"/>
      <c r="AM147" s="67"/>
      <c r="AN147" s="67"/>
    </row>
    <row r="148" spans="1:40" ht="15" customHeight="1">
      <c r="A148" s="9" t="s">
        <v>207</v>
      </c>
      <c r="B148" s="108" t="s">
        <v>58</v>
      </c>
      <c r="C148" s="9" t="s">
        <v>93</v>
      </c>
      <c r="D148" s="12"/>
      <c r="E148" s="16">
        <f t="shared" si="6"/>
        <v>4</v>
      </c>
      <c r="F148" s="12">
        <v>4</v>
      </c>
      <c r="G148" s="130"/>
      <c r="H148" s="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AL148" s="67"/>
      <c r="AM148" s="67"/>
      <c r="AN148" s="67"/>
    </row>
    <row r="149" spans="1:40" ht="15" customHeight="1">
      <c r="A149" s="170">
        <v>3496</v>
      </c>
      <c r="B149" s="107" t="s">
        <v>143</v>
      </c>
      <c r="C149" s="16" t="s">
        <v>144</v>
      </c>
      <c r="D149" s="12"/>
      <c r="E149" s="16">
        <f t="shared" si="6"/>
        <v>1</v>
      </c>
      <c r="F149" s="12"/>
      <c r="G149" s="9">
        <v>1</v>
      </c>
      <c r="H149" s="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AL149" s="67"/>
      <c r="AM149" s="67"/>
      <c r="AN149" s="67"/>
    </row>
    <row r="150" spans="1:40" ht="15" customHeight="1">
      <c r="A150" s="170">
        <f>SUM(A149+1)</f>
        <v>3497</v>
      </c>
      <c r="B150" s="108" t="s">
        <v>113</v>
      </c>
      <c r="C150" s="9" t="s">
        <v>114</v>
      </c>
      <c r="D150" s="12"/>
      <c r="E150" s="16">
        <f t="shared" si="6"/>
        <v>1</v>
      </c>
      <c r="F150" s="12"/>
      <c r="G150" s="9">
        <v>1</v>
      </c>
      <c r="H150" s="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AL150" s="67"/>
      <c r="AM150" s="67"/>
      <c r="AN150" s="67"/>
    </row>
    <row r="151" spans="1:40" ht="15" customHeight="1">
      <c r="A151" s="9" t="s">
        <v>208</v>
      </c>
      <c r="B151" s="108" t="s">
        <v>99</v>
      </c>
      <c r="C151" s="9" t="s">
        <v>51</v>
      </c>
      <c r="D151" s="12"/>
      <c r="E151" s="16">
        <f t="shared" si="6"/>
        <v>2</v>
      </c>
      <c r="F151" s="12">
        <v>2</v>
      </c>
      <c r="G151" s="9"/>
      <c r="H151" s="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AL151" s="67"/>
      <c r="AM151" s="67"/>
      <c r="AN151" s="67"/>
    </row>
    <row r="152" spans="1:40" ht="15" customHeight="1">
      <c r="A152" s="9" t="s">
        <v>209</v>
      </c>
      <c r="B152" s="108" t="s">
        <v>59</v>
      </c>
      <c r="C152" s="9" t="s">
        <v>57</v>
      </c>
      <c r="D152" s="12"/>
      <c r="E152" s="16">
        <f t="shared" si="6"/>
        <v>5</v>
      </c>
      <c r="F152" s="12">
        <v>4</v>
      </c>
      <c r="G152" s="9">
        <v>1</v>
      </c>
      <c r="H152" s="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AL152" s="67"/>
      <c r="AM152" s="67"/>
      <c r="AN152" s="67"/>
    </row>
    <row r="153" spans="1:40" ht="15" customHeight="1">
      <c r="A153" s="9" t="s">
        <v>210</v>
      </c>
      <c r="B153" s="107" t="s">
        <v>99</v>
      </c>
      <c r="C153" s="16" t="s">
        <v>51</v>
      </c>
      <c r="D153" s="15"/>
      <c r="E153" s="16">
        <f t="shared" si="6"/>
        <v>2</v>
      </c>
      <c r="F153" s="15"/>
      <c r="G153" s="16">
        <v>2</v>
      </c>
      <c r="H153" s="3"/>
      <c r="J153" s="74"/>
      <c r="K153" s="74"/>
      <c r="L153" s="74"/>
      <c r="M153" s="74"/>
      <c r="N153" s="74"/>
      <c r="O153" s="74"/>
      <c r="P153" s="74"/>
      <c r="Q153" s="85"/>
      <c r="R153" s="74"/>
      <c r="S153" s="74"/>
      <c r="T153" s="74"/>
      <c r="U153" s="74"/>
      <c r="V153" s="74"/>
      <c r="W153" s="74"/>
      <c r="X153" s="74"/>
      <c r="AL153" s="67"/>
      <c r="AM153" s="67"/>
      <c r="AN153" s="67"/>
    </row>
    <row r="154" spans="1:40" ht="15" customHeight="1">
      <c r="A154" s="170">
        <v>3507</v>
      </c>
      <c r="B154" s="108" t="s">
        <v>279</v>
      </c>
      <c r="C154" s="9" t="s">
        <v>56</v>
      </c>
      <c r="D154" s="12"/>
      <c r="E154" s="16">
        <f t="shared" si="6"/>
        <v>1</v>
      </c>
      <c r="F154" s="12"/>
      <c r="G154" s="9">
        <v>1</v>
      </c>
      <c r="H154" s="4"/>
      <c r="I154" s="46"/>
      <c r="J154" s="74"/>
      <c r="K154" s="77"/>
      <c r="L154" s="77"/>
      <c r="M154" s="77"/>
      <c r="N154" s="77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AL154" s="67"/>
      <c r="AM154" s="67"/>
      <c r="AN154" s="67"/>
    </row>
    <row r="155" spans="1:40" ht="15" customHeight="1">
      <c r="A155" s="170">
        <f>SUM(A154+1)</f>
        <v>3508</v>
      </c>
      <c r="B155" s="108" t="s">
        <v>59</v>
      </c>
      <c r="C155" s="9" t="s">
        <v>57</v>
      </c>
      <c r="D155" s="12"/>
      <c r="E155" s="16">
        <f t="shared" si="6"/>
        <v>1</v>
      </c>
      <c r="F155" s="12"/>
      <c r="G155" s="9">
        <v>1</v>
      </c>
      <c r="H155" s="4"/>
      <c r="J155" s="74"/>
      <c r="K155" s="138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AL155" s="67"/>
      <c r="AM155" s="67"/>
      <c r="AN155" s="67"/>
    </row>
    <row r="156" spans="1:40" ht="15" customHeight="1">
      <c r="A156" s="170">
        <f>SUM(A155+1)</f>
        <v>3509</v>
      </c>
      <c r="B156" s="108" t="s">
        <v>98</v>
      </c>
      <c r="C156" s="9" t="s">
        <v>25</v>
      </c>
      <c r="D156" s="12"/>
      <c r="E156" s="16">
        <f t="shared" si="6"/>
        <v>1</v>
      </c>
      <c r="F156" s="12">
        <v>1</v>
      </c>
      <c r="G156" s="9"/>
      <c r="H156" s="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AL156" s="67"/>
      <c r="AM156" s="67"/>
      <c r="AN156" s="67"/>
    </row>
    <row r="157" spans="1:40" ht="15" customHeight="1" thickBot="1">
      <c r="A157" s="176">
        <f>SUM(A156+1)</f>
        <v>3510</v>
      </c>
      <c r="B157" s="109" t="s">
        <v>21</v>
      </c>
      <c r="C157" s="17" t="s">
        <v>32</v>
      </c>
      <c r="D157" s="35"/>
      <c r="E157" s="17">
        <f t="shared" si="6"/>
        <v>1</v>
      </c>
      <c r="F157" s="35"/>
      <c r="G157" s="17">
        <v>1</v>
      </c>
      <c r="H157" s="5"/>
      <c r="J157" s="71"/>
      <c r="K157" s="71"/>
      <c r="L157" s="71"/>
      <c r="M157" s="71"/>
      <c r="N157" s="71"/>
      <c r="O157" s="71"/>
      <c r="P157" s="83"/>
      <c r="Q157" s="73"/>
      <c r="R157" s="73"/>
      <c r="S157" s="73"/>
      <c r="T157" s="73"/>
      <c r="U157" s="141"/>
      <c r="V157" s="141"/>
      <c r="W157" s="141"/>
      <c r="X157" s="85"/>
      <c r="Y157" s="66"/>
      <c r="AL157" s="67"/>
      <c r="AM157" s="67"/>
      <c r="AN157" s="67"/>
    </row>
    <row r="158" spans="1:40" ht="15" customHeight="1" thickBot="1">
      <c r="A158" s="183" t="s">
        <v>133</v>
      </c>
      <c r="B158" s="194"/>
      <c r="C158" s="104"/>
      <c r="D158" s="59"/>
      <c r="E158" s="52">
        <f>SUM(E140:E157)</f>
        <v>35</v>
      </c>
      <c r="F158" s="103">
        <f>SUM(F140:F157)</f>
        <v>20</v>
      </c>
      <c r="G158" s="52">
        <f>SUM(G140:G157)</f>
        <v>15</v>
      </c>
      <c r="H158" s="93"/>
      <c r="J158" s="141"/>
      <c r="K158" s="141"/>
      <c r="L158" s="141"/>
      <c r="M158" s="141"/>
      <c r="N158" s="85"/>
      <c r="O158" s="85"/>
      <c r="P158" s="85"/>
      <c r="Q158" s="85"/>
      <c r="R158" s="85"/>
      <c r="S158" s="74"/>
      <c r="T158" s="85"/>
      <c r="U158" s="85"/>
      <c r="V158" s="85"/>
      <c r="W158" s="85"/>
      <c r="X158" s="85"/>
      <c r="AL158" s="67"/>
      <c r="AM158" s="67"/>
      <c r="AN158" s="67"/>
    </row>
    <row r="159" spans="1:40" ht="15" customHeight="1" thickBot="1">
      <c r="A159" s="62"/>
      <c r="B159" s="63"/>
      <c r="C159" s="51"/>
      <c r="D159" s="51"/>
      <c r="E159" s="87"/>
      <c r="F159" s="87"/>
      <c r="G159" s="87"/>
      <c r="H159" s="88"/>
      <c r="I159" s="67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M159" s="67"/>
      <c r="AN159" s="67"/>
    </row>
    <row r="160" spans="1:40" ht="15" customHeight="1" thickBot="1">
      <c r="A160" s="44" t="s">
        <v>152</v>
      </c>
      <c r="B160" s="185" t="s">
        <v>5</v>
      </c>
      <c r="C160" s="181"/>
      <c r="D160" s="181"/>
      <c r="E160" s="181"/>
      <c r="F160" s="181"/>
      <c r="G160" s="181"/>
      <c r="H160" s="182"/>
      <c r="I160" s="67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M160" s="67"/>
      <c r="AN160" s="67"/>
    </row>
    <row r="161" spans="1:35" ht="15" customHeight="1">
      <c r="A161" s="174">
        <v>3511</v>
      </c>
      <c r="B161" s="123" t="s">
        <v>105</v>
      </c>
      <c r="C161" s="19" t="s">
        <v>92</v>
      </c>
      <c r="D161" s="19"/>
      <c r="E161" s="15">
        <f aca="true" t="shared" si="7" ref="E161:E176">SUM(F161:G161)</f>
        <v>1</v>
      </c>
      <c r="F161" s="19"/>
      <c r="G161" s="15">
        <v>1</v>
      </c>
      <c r="H161" s="19"/>
      <c r="I161" s="67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1:35" ht="15" customHeight="1">
      <c r="A162" s="170">
        <f>SUM(A161+1)</f>
        <v>3512</v>
      </c>
      <c r="B162" s="33" t="s">
        <v>79</v>
      </c>
      <c r="C162" s="16" t="s">
        <v>34</v>
      </c>
      <c r="D162" s="16"/>
      <c r="E162" s="15">
        <f t="shared" si="7"/>
        <v>1</v>
      </c>
      <c r="F162" s="16"/>
      <c r="G162" s="15">
        <v>1</v>
      </c>
      <c r="H162" s="16"/>
      <c r="I162" s="67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1:35" ht="15" customHeight="1">
      <c r="A163" s="170">
        <f>SUM(A162+1)</f>
        <v>3513</v>
      </c>
      <c r="B163" s="105" t="s">
        <v>80</v>
      </c>
      <c r="C163" s="9" t="s">
        <v>34</v>
      </c>
      <c r="D163" s="9"/>
      <c r="E163" s="15">
        <f t="shared" si="7"/>
        <v>1</v>
      </c>
      <c r="F163" s="9"/>
      <c r="G163" s="12">
        <v>1</v>
      </c>
      <c r="H163" s="9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AD163" s="67"/>
      <c r="AE163" s="67"/>
      <c r="AF163" s="67"/>
      <c r="AG163" s="67"/>
      <c r="AH163" s="67"/>
      <c r="AI163" s="67"/>
    </row>
    <row r="164" spans="1:24" ht="15" customHeight="1">
      <c r="A164" s="9" t="s">
        <v>211</v>
      </c>
      <c r="B164" s="105" t="s">
        <v>63</v>
      </c>
      <c r="C164" s="9" t="s">
        <v>50</v>
      </c>
      <c r="D164" s="9"/>
      <c r="E164" s="15">
        <f t="shared" si="7"/>
        <v>6</v>
      </c>
      <c r="F164" s="9">
        <v>3</v>
      </c>
      <c r="G164" s="12">
        <v>3</v>
      </c>
      <c r="H164" s="9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1:24" ht="15" customHeight="1">
      <c r="A165" s="170">
        <v>3520</v>
      </c>
      <c r="B165" s="105" t="s">
        <v>65</v>
      </c>
      <c r="C165" s="9" t="s">
        <v>77</v>
      </c>
      <c r="D165" s="9"/>
      <c r="E165" s="15">
        <f t="shared" si="7"/>
        <v>1</v>
      </c>
      <c r="F165" s="9">
        <v>1</v>
      </c>
      <c r="G165" s="12"/>
      <c r="H165" s="9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1:24" ht="15" customHeight="1">
      <c r="A166" s="9" t="s">
        <v>212</v>
      </c>
      <c r="B166" s="105" t="s">
        <v>99</v>
      </c>
      <c r="C166" s="9" t="s">
        <v>51</v>
      </c>
      <c r="D166" s="9"/>
      <c r="E166" s="15">
        <f t="shared" si="7"/>
        <v>5</v>
      </c>
      <c r="F166" s="135">
        <v>4</v>
      </c>
      <c r="G166" s="153">
        <v>1</v>
      </c>
      <c r="H166" s="9"/>
      <c r="I166" s="36" t="s">
        <v>296</v>
      </c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1:24" ht="15" customHeight="1">
      <c r="A167" s="170">
        <v>3526</v>
      </c>
      <c r="B167" s="105" t="s">
        <v>128</v>
      </c>
      <c r="C167" s="9" t="s">
        <v>27</v>
      </c>
      <c r="D167" s="9"/>
      <c r="E167" s="15">
        <f t="shared" si="7"/>
        <v>1</v>
      </c>
      <c r="F167" s="9">
        <v>1</v>
      </c>
      <c r="G167" s="12"/>
      <c r="H167" s="9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1:24" ht="15" customHeight="1">
      <c r="A168" s="9" t="s">
        <v>213</v>
      </c>
      <c r="B168" s="105" t="s">
        <v>279</v>
      </c>
      <c r="C168" s="9" t="s">
        <v>56</v>
      </c>
      <c r="D168" s="9"/>
      <c r="E168" s="15">
        <f t="shared" si="7"/>
        <v>5</v>
      </c>
      <c r="F168" s="9">
        <v>4</v>
      </c>
      <c r="G168" s="12">
        <v>1</v>
      </c>
      <c r="H168" s="9"/>
      <c r="J168" s="74"/>
      <c r="K168" s="83"/>
      <c r="L168" s="73"/>
      <c r="M168" s="73"/>
      <c r="N168" s="73"/>
      <c r="O168" s="83"/>
      <c r="P168" s="83"/>
      <c r="Q168" s="83"/>
      <c r="R168" s="74"/>
      <c r="S168" s="74"/>
      <c r="T168" s="74"/>
      <c r="U168" s="74"/>
      <c r="V168" s="74"/>
      <c r="W168" s="74"/>
      <c r="X168" s="74"/>
    </row>
    <row r="169" spans="1:24" ht="15" customHeight="1">
      <c r="A169" s="9" t="s">
        <v>214</v>
      </c>
      <c r="B169" s="105" t="s">
        <v>64</v>
      </c>
      <c r="C169" s="9" t="s">
        <v>55</v>
      </c>
      <c r="D169" s="9"/>
      <c r="E169" s="15">
        <f t="shared" si="7"/>
        <v>2</v>
      </c>
      <c r="F169" s="9">
        <v>1</v>
      </c>
      <c r="G169" s="12">
        <v>1</v>
      </c>
      <c r="H169" s="9"/>
      <c r="I169" s="46"/>
      <c r="J169" s="74"/>
      <c r="K169" s="83"/>
      <c r="L169" s="83"/>
      <c r="M169" s="83"/>
      <c r="N169" s="83"/>
      <c r="O169" s="83"/>
      <c r="P169" s="83"/>
      <c r="Q169" s="83"/>
      <c r="R169" s="74"/>
      <c r="S169" s="74"/>
      <c r="T169" s="74"/>
      <c r="U169" s="74"/>
      <c r="V169" s="74"/>
      <c r="W169" s="74"/>
      <c r="X169" s="74"/>
    </row>
    <row r="170" spans="1:24" ht="15" customHeight="1">
      <c r="A170" s="170">
        <v>3534</v>
      </c>
      <c r="B170" s="105" t="s">
        <v>30</v>
      </c>
      <c r="C170" s="9" t="s">
        <v>31</v>
      </c>
      <c r="D170" s="9"/>
      <c r="E170" s="15">
        <f t="shared" si="7"/>
        <v>1</v>
      </c>
      <c r="F170" s="9">
        <v>1</v>
      </c>
      <c r="G170" s="12"/>
      <c r="H170" s="9"/>
      <c r="J170" s="74"/>
      <c r="K170" s="71"/>
      <c r="L170" s="71"/>
      <c r="M170" s="71"/>
      <c r="N170" s="71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1:24" ht="15" customHeight="1">
      <c r="A171" s="170">
        <f>SUM(A170+1)</f>
        <v>3535</v>
      </c>
      <c r="B171" s="105" t="s">
        <v>118</v>
      </c>
      <c r="C171" s="9" t="s">
        <v>119</v>
      </c>
      <c r="D171" s="9"/>
      <c r="E171" s="15">
        <f t="shared" si="7"/>
        <v>1</v>
      </c>
      <c r="F171" s="9"/>
      <c r="G171" s="12">
        <v>1</v>
      </c>
      <c r="H171" s="9"/>
      <c r="I171" s="46"/>
      <c r="J171" s="74"/>
      <c r="K171" s="147"/>
      <c r="L171" s="148"/>
      <c r="M171" s="148"/>
      <c r="N171" s="148"/>
      <c r="O171" s="148"/>
      <c r="P171" s="147"/>
      <c r="Q171" s="83"/>
      <c r="R171" s="74"/>
      <c r="S171" s="74"/>
      <c r="T171" s="74"/>
      <c r="U171" s="74"/>
      <c r="V171" s="74"/>
      <c r="W171" s="74"/>
      <c r="X171" s="74"/>
    </row>
    <row r="172" spans="1:24" ht="15" customHeight="1">
      <c r="A172" s="9" t="s">
        <v>215</v>
      </c>
      <c r="B172" s="105" t="s">
        <v>58</v>
      </c>
      <c r="C172" s="9" t="s">
        <v>93</v>
      </c>
      <c r="D172" s="9"/>
      <c r="E172" s="15">
        <f t="shared" si="7"/>
        <v>6</v>
      </c>
      <c r="F172" s="9">
        <v>6</v>
      </c>
      <c r="G172" s="12"/>
      <c r="H172" s="9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4" ht="15" customHeight="1">
      <c r="A173" s="9" t="s">
        <v>216</v>
      </c>
      <c r="B173" s="105" t="s">
        <v>143</v>
      </c>
      <c r="C173" s="9" t="s">
        <v>144</v>
      </c>
      <c r="D173" s="9"/>
      <c r="E173" s="15">
        <f t="shared" si="7"/>
        <v>3</v>
      </c>
      <c r="F173" s="9">
        <v>1</v>
      </c>
      <c r="G173" s="12">
        <v>2</v>
      </c>
      <c r="H173" s="9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</row>
    <row r="174" spans="1:24" ht="15" customHeight="1">
      <c r="A174" s="170">
        <v>3545</v>
      </c>
      <c r="B174" s="105" t="s">
        <v>62</v>
      </c>
      <c r="C174" s="9" t="s">
        <v>61</v>
      </c>
      <c r="D174" s="9"/>
      <c r="E174" s="15">
        <f t="shared" si="7"/>
        <v>1</v>
      </c>
      <c r="F174" s="9">
        <v>1</v>
      </c>
      <c r="G174" s="12"/>
      <c r="H174" s="9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</row>
    <row r="175" spans="1:24" ht="15" customHeight="1">
      <c r="A175" s="170">
        <f>SUM(A174+1)</f>
        <v>3546</v>
      </c>
      <c r="B175" s="105" t="s">
        <v>113</v>
      </c>
      <c r="C175" s="9" t="s">
        <v>114</v>
      </c>
      <c r="D175" s="9"/>
      <c r="E175" s="15">
        <f>SUM(F175:G175)</f>
        <v>1</v>
      </c>
      <c r="F175" s="9"/>
      <c r="G175" s="12">
        <v>1</v>
      </c>
      <c r="H175" s="9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</row>
    <row r="176" spans="1:24" ht="15" customHeight="1">
      <c r="A176" s="9" t="s">
        <v>217</v>
      </c>
      <c r="B176" s="105" t="s">
        <v>53</v>
      </c>
      <c r="C176" s="9" t="s">
        <v>54</v>
      </c>
      <c r="D176" s="9"/>
      <c r="E176" s="12">
        <f t="shared" si="7"/>
        <v>3</v>
      </c>
      <c r="F176" s="9">
        <v>1</v>
      </c>
      <c r="G176" s="12">
        <v>2</v>
      </c>
      <c r="H176" s="9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</row>
    <row r="177" spans="1:24" ht="15" customHeight="1">
      <c r="A177" s="170">
        <v>3550</v>
      </c>
      <c r="B177" s="105" t="s">
        <v>127</v>
      </c>
      <c r="C177" s="9" t="s">
        <v>68</v>
      </c>
      <c r="D177" s="9"/>
      <c r="E177" s="15">
        <f>SUM(F177:G177)</f>
        <v>1</v>
      </c>
      <c r="F177" s="9">
        <v>1</v>
      </c>
      <c r="G177" s="12"/>
      <c r="H177" s="9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</row>
    <row r="178" spans="1:24" ht="15" customHeight="1">
      <c r="A178" s="9" t="s">
        <v>218</v>
      </c>
      <c r="B178" s="33" t="s">
        <v>124</v>
      </c>
      <c r="C178" s="16" t="s">
        <v>60</v>
      </c>
      <c r="D178" s="16"/>
      <c r="E178" s="15">
        <f>SUM(F178:G178)</f>
        <v>3</v>
      </c>
      <c r="F178" s="16"/>
      <c r="G178" s="15">
        <v>3</v>
      </c>
      <c r="H178" s="16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</row>
    <row r="179" spans="1:38" ht="15" customHeight="1">
      <c r="A179" s="170">
        <v>3554</v>
      </c>
      <c r="B179" s="105" t="s">
        <v>132</v>
      </c>
      <c r="C179" s="9" t="s">
        <v>20</v>
      </c>
      <c r="D179" s="9"/>
      <c r="E179" s="15">
        <f>SUM(F179:G179)</f>
        <v>1</v>
      </c>
      <c r="F179" s="9"/>
      <c r="G179" s="12">
        <v>1</v>
      </c>
      <c r="H179" s="9"/>
      <c r="J179" s="74"/>
      <c r="K179" s="138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AL179" s="67"/>
    </row>
    <row r="180" spans="1:38" ht="15" customHeight="1" thickBot="1">
      <c r="A180" s="10" t="s">
        <v>219</v>
      </c>
      <c r="B180" s="38" t="s">
        <v>59</v>
      </c>
      <c r="C180" s="10" t="s">
        <v>57</v>
      </c>
      <c r="D180" s="10"/>
      <c r="E180" s="35">
        <f>SUM(F180:G180)</f>
        <v>7</v>
      </c>
      <c r="F180" s="161">
        <v>5</v>
      </c>
      <c r="G180" s="162">
        <v>2</v>
      </c>
      <c r="H180" s="17"/>
      <c r="I180" s="36" t="s">
        <v>297</v>
      </c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AL180" s="67"/>
    </row>
    <row r="181" spans="1:40" ht="15" customHeight="1" thickBot="1">
      <c r="A181" s="183" t="s">
        <v>133</v>
      </c>
      <c r="B181" s="184"/>
      <c r="C181" s="51"/>
      <c r="D181" s="51"/>
      <c r="E181" s="111">
        <f>SUM(E161:E180)</f>
        <v>51</v>
      </c>
      <c r="F181" s="52">
        <f>SUM(F161:F180)</f>
        <v>30</v>
      </c>
      <c r="G181" s="103">
        <f>SUM(G161:G180)</f>
        <v>21</v>
      </c>
      <c r="H181" s="69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AL181" s="67"/>
      <c r="AM181" s="67"/>
      <c r="AN181" s="67"/>
    </row>
    <row r="182" spans="1:40" ht="11.25" customHeight="1" thickBot="1">
      <c r="A182" s="62"/>
      <c r="B182" s="63"/>
      <c r="C182" s="51"/>
      <c r="D182" s="51"/>
      <c r="E182" s="87"/>
      <c r="F182" s="87"/>
      <c r="G182" s="87"/>
      <c r="H182" s="8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AL182" s="67"/>
      <c r="AM182" s="67"/>
      <c r="AN182" s="67"/>
    </row>
    <row r="183" spans="1:40" ht="15" customHeight="1" thickBot="1">
      <c r="A183" s="44" t="s">
        <v>153</v>
      </c>
      <c r="B183" s="185" t="s">
        <v>4</v>
      </c>
      <c r="C183" s="181"/>
      <c r="D183" s="181"/>
      <c r="E183" s="181"/>
      <c r="F183" s="181"/>
      <c r="G183" s="181"/>
      <c r="H183" s="182"/>
      <c r="I183" s="67"/>
      <c r="J183" s="139"/>
      <c r="K183" s="138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L183" s="67"/>
      <c r="AM183" s="67"/>
      <c r="AN183" s="67"/>
    </row>
    <row r="184" spans="1:40" ht="15" customHeight="1">
      <c r="A184" s="175">
        <v>3562</v>
      </c>
      <c r="B184" s="128" t="s">
        <v>105</v>
      </c>
      <c r="C184" s="19" t="s">
        <v>92</v>
      </c>
      <c r="D184" s="15"/>
      <c r="E184" s="19">
        <f aca="true" t="shared" si="8" ref="E184:E202">SUM(F184:G184)</f>
        <v>1</v>
      </c>
      <c r="F184" s="15"/>
      <c r="G184" s="19">
        <v>1</v>
      </c>
      <c r="H184" s="3"/>
      <c r="I184" s="67"/>
      <c r="J184" s="139"/>
      <c r="K184" s="138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L184" s="67"/>
      <c r="AM184" s="67"/>
      <c r="AN184" s="67"/>
    </row>
    <row r="185" spans="1:40" ht="15" customHeight="1">
      <c r="A185" s="170">
        <f>SUM(A184+1)</f>
        <v>3563</v>
      </c>
      <c r="B185" s="107" t="s">
        <v>79</v>
      </c>
      <c r="C185" s="16" t="s">
        <v>34</v>
      </c>
      <c r="D185" s="15"/>
      <c r="E185" s="16">
        <f t="shared" si="8"/>
        <v>1</v>
      </c>
      <c r="F185" s="15"/>
      <c r="G185" s="16">
        <v>1</v>
      </c>
      <c r="H185" s="4"/>
      <c r="I185" s="67"/>
      <c r="J185" s="139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L185" s="67"/>
      <c r="AM185" s="67"/>
      <c r="AN185" s="67"/>
    </row>
    <row r="186" spans="1:40" ht="15" customHeight="1">
      <c r="A186" s="170">
        <f>SUM(A185+1)</f>
        <v>3564</v>
      </c>
      <c r="B186" s="108" t="s">
        <v>163</v>
      </c>
      <c r="C186" s="9" t="s">
        <v>34</v>
      </c>
      <c r="D186" s="12"/>
      <c r="E186" s="16">
        <f t="shared" si="8"/>
        <v>1</v>
      </c>
      <c r="F186" s="12"/>
      <c r="G186" s="9">
        <v>1</v>
      </c>
      <c r="H186" s="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AD186" s="67"/>
      <c r="AE186" s="67"/>
      <c r="AF186" s="67"/>
      <c r="AG186" s="67"/>
      <c r="AH186" s="67"/>
      <c r="AL186" s="67"/>
      <c r="AM186" s="67"/>
      <c r="AN186" s="67"/>
    </row>
    <row r="187" spans="1:40" ht="15" customHeight="1">
      <c r="A187" s="170">
        <f>SUM(A186+1)</f>
        <v>3565</v>
      </c>
      <c r="B187" s="108" t="s">
        <v>140</v>
      </c>
      <c r="C187" s="9" t="s">
        <v>69</v>
      </c>
      <c r="D187" s="12"/>
      <c r="E187" s="16">
        <f t="shared" si="8"/>
        <v>1</v>
      </c>
      <c r="F187" s="12">
        <v>1</v>
      </c>
      <c r="G187" s="9"/>
      <c r="H187" s="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AL187" s="67"/>
      <c r="AM187" s="67"/>
      <c r="AN187" s="67"/>
    </row>
    <row r="188" spans="1:40" ht="15" customHeight="1">
      <c r="A188" s="9" t="s">
        <v>220</v>
      </c>
      <c r="B188" s="108" t="s">
        <v>63</v>
      </c>
      <c r="C188" s="9" t="s">
        <v>50</v>
      </c>
      <c r="D188" s="12"/>
      <c r="E188" s="16">
        <f t="shared" si="8"/>
        <v>2</v>
      </c>
      <c r="F188" s="12"/>
      <c r="G188" s="9">
        <v>2</v>
      </c>
      <c r="H188" s="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AL188" s="67"/>
      <c r="AM188" s="67"/>
      <c r="AN188" s="67"/>
    </row>
    <row r="189" spans="1:40" ht="15" customHeight="1">
      <c r="A189" s="170">
        <v>3568</v>
      </c>
      <c r="B189" s="108" t="s">
        <v>129</v>
      </c>
      <c r="C189" s="9" t="s">
        <v>126</v>
      </c>
      <c r="D189" s="12"/>
      <c r="E189" s="16">
        <f t="shared" si="8"/>
        <v>1</v>
      </c>
      <c r="F189" s="12">
        <v>1</v>
      </c>
      <c r="G189" s="9"/>
      <c r="H189" s="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AL189" s="67"/>
      <c r="AM189" s="67"/>
      <c r="AN189" s="67"/>
    </row>
    <row r="190" spans="1:40" ht="15" customHeight="1">
      <c r="A190" s="9" t="s">
        <v>221</v>
      </c>
      <c r="B190" s="108" t="s">
        <v>99</v>
      </c>
      <c r="C190" s="9" t="s">
        <v>51</v>
      </c>
      <c r="D190" s="12"/>
      <c r="E190" s="16">
        <f t="shared" si="8"/>
        <v>2</v>
      </c>
      <c r="F190" s="12">
        <v>1</v>
      </c>
      <c r="G190" s="9">
        <v>1</v>
      </c>
      <c r="H190" s="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AL190" s="67"/>
      <c r="AM190" s="67"/>
      <c r="AN190" s="67"/>
    </row>
    <row r="191" spans="1:40" ht="15" customHeight="1">
      <c r="A191" s="9" t="s">
        <v>195</v>
      </c>
      <c r="B191" s="108" t="s">
        <v>278</v>
      </c>
      <c r="C191" s="9" t="s">
        <v>56</v>
      </c>
      <c r="D191" s="12"/>
      <c r="E191" s="16">
        <f t="shared" si="8"/>
        <v>2</v>
      </c>
      <c r="F191" s="153">
        <v>2</v>
      </c>
      <c r="G191" s="135"/>
      <c r="H191" s="4"/>
      <c r="I191" s="36" t="s">
        <v>298</v>
      </c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AL191" s="67"/>
      <c r="AM191" s="67"/>
      <c r="AN191" s="67"/>
    </row>
    <row r="192" spans="1:40" ht="15" customHeight="1">
      <c r="A192" s="170">
        <v>3573</v>
      </c>
      <c r="B192" s="108" t="s">
        <v>64</v>
      </c>
      <c r="C192" s="9" t="s">
        <v>55</v>
      </c>
      <c r="D192" s="12"/>
      <c r="E192" s="16">
        <f t="shared" si="8"/>
        <v>1</v>
      </c>
      <c r="F192" s="12"/>
      <c r="G192" s="9">
        <v>1</v>
      </c>
      <c r="H192" s="4"/>
      <c r="J192" s="74"/>
      <c r="K192" s="74"/>
      <c r="L192" s="74"/>
      <c r="M192" s="74"/>
      <c r="N192" s="74"/>
      <c r="O192" s="74"/>
      <c r="P192" s="74"/>
      <c r="Q192" s="85"/>
      <c r="R192" s="74"/>
      <c r="S192" s="74"/>
      <c r="T192" s="74"/>
      <c r="U192" s="74"/>
      <c r="V192" s="74"/>
      <c r="W192" s="74"/>
      <c r="X192" s="74"/>
      <c r="AL192" s="67"/>
      <c r="AM192" s="67"/>
      <c r="AN192" s="67"/>
    </row>
    <row r="193" spans="1:40" ht="15" customHeight="1">
      <c r="A193" s="170">
        <f>SUM(A192+1)</f>
        <v>3574</v>
      </c>
      <c r="B193" s="108" t="s">
        <v>30</v>
      </c>
      <c r="C193" s="9" t="s">
        <v>31</v>
      </c>
      <c r="D193" s="12"/>
      <c r="E193" s="16">
        <f t="shared" si="8"/>
        <v>1</v>
      </c>
      <c r="F193" s="12"/>
      <c r="G193" s="9">
        <v>1</v>
      </c>
      <c r="H193" s="4"/>
      <c r="J193" s="74"/>
      <c r="K193" s="77"/>
      <c r="L193" s="77"/>
      <c r="M193" s="77"/>
      <c r="N193" s="77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AM193" s="67"/>
      <c r="AN193" s="67"/>
    </row>
    <row r="194" spans="1:40" ht="15" customHeight="1">
      <c r="A194" s="9" t="s">
        <v>222</v>
      </c>
      <c r="B194" s="108" t="s">
        <v>58</v>
      </c>
      <c r="C194" s="9" t="s">
        <v>93</v>
      </c>
      <c r="D194" s="12"/>
      <c r="E194" s="16">
        <f t="shared" si="8"/>
        <v>3</v>
      </c>
      <c r="F194" s="12">
        <v>2</v>
      </c>
      <c r="G194" s="9">
        <v>1</v>
      </c>
      <c r="H194" s="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AM194" s="67"/>
      <c r="AN194" s="67"/>
    </row>
    <row r="195" spans="1:24" ht="15" customHeight="1">
      <c r="A195" s="9" t="s">
        <v>223</v>
      </c>
      <c r="B195" s="108" t="s">
        <v>59</v>
      </c>
      <c r="C195" s="9" t="s">
        <v>57</v>
      </c>
      <c r="D195" s="12"/>
      <c r="E195" s="16">
        <f t="shared" si="8"/>
        <v>4</v>
      </c>
      <c r="F195" s="12">
        <v>2</v>
      </c>
      <c r="G195" s="9">
        <v>2</v>
      </c>
      <c r="H195" s="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</row>
    <row r="196" spans="1:24" ht="15" customHeight="1">
      <c r="A196" s="170">
        <v>3582</v>
      </c>
      <c r="B196" s="107" t="s">
        <v>124</v>
      </c>
      <c r="C196" s="16" t="s">
        <v>60</v>
      </c>
      <c r="D196" s="15"/>
      <c r="E196" s="16">
        <f>SUM(F196:G196)</f>
        <v>1</v>
      </c>
      <c r="F196" s="15">
        <v>1</v>
      </c>
      <c r="G196" s="80"/>
      <c r="H196" s="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</row>
    <row r="197" spans="1:24" ht="15" customHeight="1">
      <c r="A197" s="170">
        <v>3583</v>
      </c>
      <c r="B197" s="108" t="s">
        <v>131</v>
      </c>
      <c r="C197" s="9" t="s">
        <v>52</v>
      </c>
      <c r="D197" s="12"/>
      <c r="E197" s="16">
        <f>SUM(F197:G197)</f>
        <v>1</v>
      </c>
      <c r="F197" s="12">
        <v>1</v>
      </c>
      <c r="G197" s="81"/>
      <c r="H197" s="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</row>
    <row r="198" spans="1:24" ht="15" customHeight="1">
      <c r="A198" s="170">
        <v>3584</v>
      </c>
      <c r="B198" s="108" t="s">
        <v>46</v>
      </c>
      <c r="C198" s="9" t="s">
        <v>47</v>
      </c>
      <c r="D198" s="12"/>
      <c r="E198" s="16">
        <f t="shared" si="8"/>
        <v>1</v>
      </c>
      <c r="F198" s="12">
        <v>1</v>
      </c>
      <c r="G198" s="9"/>
      <c r="H198" s="4"/>
      <c r="J198" s="8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</row>
    <row r="199" spans="1:24" ht="15" customHeight="1">
      <c r="A199" s="170">
        <f>SUM(A198+1)</f>
        <v>3585</v>
      </c>
      <c r="B199" s="108" t="s">
        <v>143</v>
      </c>
      <c r="C199" s="9" t="s">
        <v>144</v>
      </c>
      <c r="D199" s="12"/>
      <c r="E199" s="16">
        <f t="shared" si="8"/>
        <v>1</v>
      </c>
      <c r="F199" s="12">
        <v>1</v>
      </c>
      <c r="G199" s="9"/>
      <c r="H199" s="4"/>
      <c r="J199" s="85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</row>
    <row r="200" spans="1:24" ht="15" customHeight="1">
      <c r="A200" s="170">
        <f>SUM(A199+1)</f>
        <v>3586</v>
      </c>
      <c r="B200" s="108" t="s">
        <v>113</v>
      </c>
      <c r="C200" s="9" t="s">
        <v>114</v>
      </c>
      <c r="D200" s="12"/>
      <c r="E200" s="9">
        <f t="shared" si="8"/>
        <v>1</v>
      </c>
      <c r="F200" s="12"/>
      <c r="G200" s="9">
        <v>1</v>
      </c>
      <c r="H200" s="30"/>
      <c r="J200" s="85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</row>
    <row r="201" spans="1:36" ht="15" customHeight="1">
      <c r="A201" s="170">
        <f>SUM(A200+1)</f>
        <v>3587</v>
      </c>
      <c r="B201" s="108" t="s">
        <v>132</v>
      </c>
      <c r="C201" s="9" t="s">
        <v>20</v>
      </c>
      <c r="D201" s="12"/>
      <c r="E201" s="9">
        <f t="shared" si="8"/>
        <v>1</v>
      </c>
      <c r="F201" s="12"/>
      <c r="G201" s="9">
        <v>1</v>
      </c>
      <c r="H201" s="30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AJ201" s="67"/>
    </row>
    <row r="202" spans="1:36" ht="15" customHeight="1" thickBot="1">
      <c r="A202" s="176">
        <f>SUM(A201+1)</f>
        <v>3588</v>
      </c>
      <c r="B202" s="109" t="s">
        <v>142</v>
      </c>
      <c r="C202" s="10" t="s">
        <v>25</v>
      </c>
      <c r="D202" s="14"/>
      <c r="E202" s="17">
        <f t="shared" si="8"/>
        <v>1</v>
      </c>
      <c r="F202" s="35">
        <v>1</v>
      </c>
      <c r="G202" s="17"/>
      <c r="H202" s="92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AJ202" s="67"/>
    </row>
    <row r="203" spans="1:36" ht="15" customHeight="1" thickBot="1">
      <c r="A203" s="183" t="s">
        <v>133</v>
      </c>
      <c r="B203" s="184"/>
      <c r="C203" s="51"/>
      <c r="D203" s="51"/>
      <c r="E203" s="52">
        <f>SUM(E184:E202)</f>
        <v>27</v>
      </c>
      <c r="F203" s="103">
        <f>SUM(F184:F202)</f>
        <v>14</v>
      </c>
      <c r="G203" s="52">
        <f>SUM(G184:G202)</f>
        <v>13</v>
      </c>
      <c r="H203" s="93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AJ203" s="67"/>
    </row>
    <row r="204" spans="1:36" ht="11.25" customHeight="1" thickBot="1">
      <c r="A204" s="62"/>
      <c r="B204" s="63"/>
      <c r="C204" s="51"/>
      <c r="D204" s="51"/>
      <c r="E204" s="87"/>
      <c r="F204" s="87"/>
      <c r="G204" s="87"/>
      <c r="H204" s="8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AI204" s="67"/>
      <c r="AJ204" s="67"/>
    </row>
    <row r="205" spans="1:34" ht="15" customHeight="1" thickBot="1">
      <c r="A205" s="44" t="s">
        <v>154</v>
      </c>
      <c r="B205" s="185" t="s">
        <v>3</v>
      </c>
      <c r="C205" s="181"/>
      <c r="D205" s="181"/>
      <c r="E205" s="181"/>
      <c r="F205" s="181"/>
      <c r="G205" s="181"/>
      <c r="H205" s="182"/>
      <c r="I205" s="67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</row>
    <row r="206" spans="1:34" ht="15" customHeight="1">
      <c r="A206" s="175">
        <v>3589</v>
      </c>
      <c r="B206" s="128" t="s">
        <v>105</v>
      </c>
      <c r="C206" s="19" t="s">
        <v>92</v>
      </c>
      <c r="D206" s="15"/>
      <c r="E206" s="19">
        <f aca="true" t="shared" si="9" ref="E206:E221">SUM(F206:G206)</f>
        <v>1</v>
      </c>
      <c r="F206" s="15"/>
      <c r="G206" s="19">
        <v>1</v>
      </c>
      <c r="H206" s="3"/>
      <c r="I206" s="67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</row>
    <row r="207" spans="1:34" ht="15" customHeight="1">
      <c r="A207" s="170">
        <f>SUM(A206+1)</f>
        <v>3590</v>
      </c>
      <c r="B207" s="107" t="s">
        <v>79</v>
      </c>
      <c r="C207" s="16" t="s">
        <v>34</v>
      </c>
      <c r="D207" s="15"/>
      <c r="E207" s="16">
        <f t="shared" si="9"/>
        <v>1</v>
      </c>
      <c r="F207" s="15"/>
      <c r="G207" s="16">
        <v>1</v>
      </c>
      <c r="H207" s="3"/>
      <c r="I207" s="67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</row>
    <row r="208" spans="1:34" ht="15" customHeight="1">
      <c r="A208" s="170">
        <f>SUM(A207+1)</f>
        <v>3591</v>
      </c>
      <c r="B208" s="108" t="s">
        <v>80</v>
      </c>
      <c r="C208" s="9" t="s">
        <v>34</v>
      </c>
      <c r="D208" s="12"/>
      <c r="E208" s="16">
        <f t="shared" si="9"/>
        <v>1</v>
      </c>
      <c r="F208" s="12"/>
      <c r="G208" s="9">
        <v>1</v>
      </c>
      <c r="H208" s="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AD208" s="67"/>
      <c r="AE208" s="67"/>
      <c r="AF208" s="67"/>
      <c r="AG208" s="67"/>
      <c r="AH208" s="67"/>
    </row>
    <row r="209" spans="1:24" ht="15" customHeight="1">
      <c r="A209" s="170">
        <f>SUM(A208+1)</f>
        <v>3592</v>
      </c>
      <c r="B209" s="108" t="s">
        <v>139</v>
      </c>
      <c r="C209" s="9" t="s">
        <v>66</v>
      </c>
      <c r="D209" s="12"/>
      <c r="E209" s="16">
        <f t="shared" si="9"/>
        <v>1</v>
      </c>
      <c r="F209" s="12">
        <v>1</v>
      </c>
      <c r="G209" s="9"/>
      <c r="H209" s="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</row>
    <row r="210" spans="1:24" ht="15" customHeight="1">
      <c r="A210" s="9" t="s">
        <v>224</v>
      </c>
      <c r="B210" s="108" t="s">
        <v>63</v>
      </c>
      <c r="C210" s="9" t="s">
        <v>50</v>
      </c>
      <c r="D210" s="12"/>
      <c r="E210" s="16">
        <f t="shared" si="9"/>
        <v>5</v>
      </c>
      <c r="F210" s="153">
        <v>3</v>
      </c>
      <c r="G210" s="135">
        <v>2</v>
      </c>
      <c r="H210" s="4"/>
      <c r="I210" s="36" t="s">
        <v>299</v>
      </c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</row>
    <row r="211" spans="1:24" ht="15" customHeight="1">
      <c r="A211" s="9" t="s">
        <v>225</v>
      </c>
      <c r="B211" s="108" t="s">
        <v>129</v>
      </c>
      <c r="C211" s="9" t="s">
        <v>126</v>
      </c>
      <c r="D211" s="12"/>
      <c r="E211" s="16">
        <f t="shared" si="9"/>
        <v>2</v>
      </c>
      <c r="F211" s="153">
        <v>1</v>
      </c>
      <c r="G211" s="135">
        <v>1</v>
      </c>
      <c r="H211" s="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</row>
    <row r="212" spans="1:24" ht="15" customHeight="1">
      <c r="A212" s="9" t="s">
        <v>226</v>
      </c>
      <c r="B212" s="108" t="s">
        <v>99</v>
      </c>
      <c r="C212" s="9" t="s">
        <v>51</v>
      </c>
      <c r="D212" s="12"/>
      <c r="E212" s="16">
        <f t="shared" si="9"/>
        <v>4</v>
      </c>
      <c r="F212" s="153">
        <v>4</v>
      </c>
      <c r="G212" s="135"/>
      <c r="H212" s="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</row>
    <row r="213" spans="1:24" ht="15" customHeight="1">
      <c r="A213" s="9" t="s">
        <v>227</v>
      </c>
      <c r="B213" s="108" t="s">
        <v>283</v>
      </c>
      <c r="C213" s="9" t="s">
        <v>27</v>
      </c>
      <c r="D213" s="12"/>
      <c r="E213" s="16">
        <f t="shared" si="9"/>
        <v>2</v>
      </c>
      <c r="F213" s="153">
        <v>1</v>
      </c>
      <c r="G213" s="135">
        <v>1</v>
      </c>
      <c r="H213" s="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</row>
    <row r="214" spans="1:24" ht="15" customHeight="1">
      <c r="A214" s="9" t="s">
        <v>228</v>
      </c>
      <c r="B214" s="108" t="s">
        <v>279</v>
      </c>
      <c r="C214" s="9" t="s">
        <v>56</v>
      </c>
      <c r="D214" s="12"/>
      <c r="E214" s="16">
        <f t="shared" si="9"/>
        <v>4</v>
      </c>
      <c r="F214" s="153">
        <v>4</v>
      </c>
      <c r="G214" s="135"/>
      <c r="H214" s="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</row>
    <row r="215" spans="1:25" ht="15" customHeight="1">
      <c r="A215" s="9" t="s">
        <v>229</v>
      </c>
      <c r="B215" s="108" t="s">
        <v>64</v>
      </c>
      <c r="C215" s="9" t="s">
        <v>55</v>
      </c>
      <c r="D215" s="12"/>
      <c r="E215" s="16">
        <f t="shared" si="9"/>
        <v>2</v>
      </c>
      <c r="F215" s="153"/>
      <c r="G215" s="135">
        <v>2</v>
      </c>
      <c r="H215" s="4"/>
      <c r="J215" s="71"/>
      <c r="K215" s="71"/>
      <c r="L215" s="71"/>
      <c r="M215" s="71"/>
      <c r="N215" s="83"/>
      <c r="O215" s="141"/>
      <c r="P215" s="141"/>
      <c r="Q215" s="141"/>
      <c r="R215" s="74"/>
      <c r="S215" s="74"/>
      <c r="T215" s="83"/>
      <c r="U215" s="83"/>
      <c r="V215" s="83"/>
      <c r="W215" s="83"/>
      <c r="X215" s="83"/>
      <c r="Y215" s="79"/>
    </row>
    <row r="216" spans="1:24" ht="15" customHeight="1">
      <c r="A216" s="170">
        <v>3612</v>
      </c>
      <c r="B216" s="108" t="s">
        <v>30</v>
      </c>
      <c r="C216" s="9" t="s">
        <v>31</v>
      </c>
      <c r="D216" s="12"/>
      <c r="E216" s="16">
        <f t="shared" si="9"/>
        <v>1</v>
      </c>
      <c r="F216" s="153"/>
      <c r="G216" s="135">
        <v>1</v>
      </c>
      <c r="H216" s="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</row>
    <row r="217" spans="1:25" ht="15" customHeight="1">
      <c r="A217" s="9" t="s">
        <v>230</v>
      </c>
      <c r="B217" s="109" t="s">
        <v>108</v>
      </c>
      <c r="C217" s="17" t="s">
        <v>57</v>
      </c>
      <c r="D217" s="35"/>
      <c r="E217" s="16">
        <f>SUM(F217:G217)</f>
        <v>8</v>
      </c>
      <c r="F217" s="153">
        <v>6</v>
      </c>
      <c r="G217" s="135">
        <v>2</v>
      </c>
      <c r="H217" s="4"/>
      <c r="I217" s="36" t="s">
        <v>300</v>
      </c>
      <c r="J217" s="85"/>
      <c r="K217" s="85"/>
      <c r="L217" s="74"/>
      <c r="M217" s="74"/>
      <c r="N217" s="71"/>
      <c r="O217" s="71"/>
      <c r="P217" s="71"/>
      <c r="Q217" s="71"/>
      <c r="R217" s="83"/>
      <c r="S217" s="84"/>
      <c r="T217" s="84"/>
      <c r="U217" s="84"/>
      <c r="V217" s="83"/>
      <c r="W217" s="83"/>
      <c r="X217" s="83"/>
      <c r="Y217" s="79"/>
    </row>
    <row r="218" spans="1:25" ht="15" customHeight="1">
      <c r="A218" s="9" t="s">
        <v>231</v>
      </c>
      <c r="B218" s="108" t="s">
        <v>143</v>
      </c>
      <c r="C218" s="9" t="s">
        <v>144</v>
      </c>
      <c r="D218" s="12"/>
      <c r="E218" s="16">
        <f t="shared" si="9"/>
        <v>2</v>
      </c>
      <c r="F218" s="12"/>
      <c r="G218" s="9">
        <v>2</v>
      </c>
      <c r="H218" s="4"/>
      <c r="J218" s="74"/>
      <c r="K218" s="74"/>
      <c r="L218" s="74"/>
      <c r="M218" s="74"/>
      <c r="N218" s="74"/>
      <c r="O218" s="74"/>
      <c r="P218" s="74"/>
      <c r="Q218" s="74"/>
      <c r="R218" s="83"/>
      <c r="S218" s="83"/>
      <c r="T218" s="83"/>
      <c r="U218" s="83"/>
      <c r="V218" s="83"/>
      <c r="W218" s="83"/>
      <c r="X218" s="83"/>
      <c r="Y218" s="79"/>
    </row>
    <row r="219" spans="1:25" ht="15" customHeight="1">
      <c r="A219" s="9" t="s">
        <v>232</v>
      </c>
      <c r="B219" s="108" t="s">
        <v>58</v>
      </c>
      <c r="C219" s="9" t="s">
        <v>93</v>
      </c>
      <c r="D219" s="12"/>
      <c r="E219" s="16">
        <f t="shared" si="9"/>
        <v>5</v>
      </c>
      <c r="F219" s="12">
        <v>5</v>
      </c>
      <c r="G219" s="9"/>
      <c r="H219" s="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83"/>
      <c r="X219" s="83"/>
      <c r="Y219" s="82"/>
    </row>
    <row r="220" spans="1:36" ht="15" customHeight="1">
      <c r="A220" s="170">
        <v>3628</v>
      </c>
      <c r="B220" s="108" t="s">
        <v>113</v>
      </c>
      <c r="C220" s="9" t="s">
        <v>114</v>
      </c>
      <c r="D220" s="12"/>
      <c r="E220" s="16">
        <f t="shared" si="9"/>
        <v>1</v>
      </c>
      <c r="F220" s="12"/>
      <c r="G220" s="9">
        <v>1</v>
      </c>
      <c r="H220" s="4"/>
      <c r="J220" s="83"/>
      <c r="K220" s="74"/>
      <c r="L220" s="74"/>
      <c r="M220" s="74"/>
      <c r="N220" s="74"/>
      <c r="O220" s="74"/>
      <c r="P220" s="74"/>
      <c r="Q220" s="74"/>
      <c r="R220" s="74"/>
      <c r="S220" s="85"/>
      <c r="T220" s="85"/>
      <c r="U220" s="85"/>
      <c r="V220" s="74"/>
      <c r="W220" s="74"/>
      <c r="X220" s="74"/>
      <c r="AJ220" s="67"/>
    </row>
    <row r="221" spans="1:36" ht="15" customHeight="1" thickBot="1">
      <c r="A221" s="176">
        <f>SUM(A220+1)</f>
        <v>3629</v>
      </c>
      <c r="B221" s="109" t="s">
        <v>132</v>
      </c>
      <c r="C221" s="10" t="s">
        <v>20</v>
      </c>
      <c r="D221" s="14"/>
      <c r="E221" s="17">
        <f t="shared" si="9"/>
        <v>1</v>
      </c>
      <c r="F221" s="35"/>
      <c r="G221" s="17">
        <v>1</v>
      </c>
      <c r="H221" s="5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AJ221" s="67"/>
    </row>
    <row r="222" spans="1:36" ht="15" customHeight="1" thickBot="1">
      <c r="A222" s="183" t="s">
        <v>133</v>
      </c>
      <c r="B222" s="184"/>
      <c r="C222" s="51"/>
      <c r="D222" s="51"/>
      <c r="E222" s="52">
        <f>SUM(E206:E221)</f>
        <v>41</v>
      </c>
      <c r="F222" s="103">
        <f>SUM(F206:F221)</f>
        <v>25</v>
      </c>
      <c r="G222" s="52">
        <f>SUM(G206:G221)</f>
        <v>16</v>
      </c>
      <c r="H222" s="93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AJ222" s="67"/>
    </row>
    <row r="223" spans="1:36" ht="15" customHeight="1" thickBot="1">
      <c r="A223" s="62"/>
      <c r="B223" s="63"/>
      <c r="C223" s="51"/>
      <c r="D223" s="51"/>
      <c r="E223" s="87"/>
      <c r="F223" s="87"/>
      <c r="G223" s="87"/>
      <c r="H223" s="88"/>
      <c r="J223" s="74"/>
      <c r="K223" s="138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AI223" s="67"/>
      <c r="AJ223" s="67"/>
    </row>
    <row r="224" spans="1:37" ht="15" customHeight="1" thickBot="1">
      <c r="A224" s="44" t="s">
        <v>155</v>
      </c>
      <c r="B224" s="180" t="s">
        <v>11</v>
      </c>
      <c r="C224" s="190"/>
      <c r="D224" s="190"/>
      <c r="E224" s="190"/>
      <c r="F224" s="190"/>
      <c r="G224" s="190"/>
      <c r="H224" s="191"/>
      <c r="I224" s="67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</row>
    <row r="225" spans="1:37" ht="15" customHeight="1">
      <c r="A225" s="174">
        <v>3630</v>
      </c>
      <c r="B225" s="128" t="s">
        <v>105</v>
      </c>
      <c r="C225" s="19" t="s">
        <v>92</v>
      </c>
      <c r="D225" s="15"/>
      <c r="E225" s="19">
        <f aca="true" t="shared" si="10" ref="E225:E245">SUM(F225:G225)</f>
        <v>1</v>
      </c>
      <c r="F225" s="15"/>
      <c r="G225" s="19">
        <v>1</v>
      </c>
      <c r="H225" s="3"/>
      <c r="I225" s="67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</row>
    <row r="226" spans="1:37" ht="15" customHeight="1">
      <c r="A226" s="170">
        <f>SUM(A225+1)</f>
        <v>3631</v>
      </c>
      <c r="B226" s="108" t="s">
        <v>79</v>
      </c>
      <c r="C226" s="9" t="s">
        <v>34</v>
      </c>
      <c r="D226" s="12"/>
      <c r="E226" s="16">
        <f t="shared" si="10"/>
        <v>1</v>
      </c>
      <c r="F226" s="12"/>
      <c r="G226" s="9">
        <v>1</v>
      </c>
      <c r="H226" s="4"/>
      <c r="I226" s="67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</row>
    <row r="227" spans="1:39" ht="15" customHeight="1">
      <c r="A227" s="170">
        <f>SUM(A226+1)</f>
        <v>3632</v>
      </c>
      <c r="B227" s="108" t="s">
        <v>163</v>
      </c>
      <c r="C227" s="9" t="s">
        <v>34</v>
      </c>
      <c r="D227" s="12"/>
      <c r="E227" s="16">
        <f t="shared" si="10"/>
        <v>1</v>
      </c>
      <c r="F227" s="12"/>
      <c r="G227" s="9">
        <v>1</v>
      </c>
      <c r="H227" s="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</row>
    <row r="228" spans="1:39" ht="15" customHeight="1">
      <c r="A228" s="9" t="s">
        <v>233</v>
      </c>
      <c r="B228" s="108" t="s">
        <v>63</v>
      </c>
      <c r="C228" s="9" t="s">
        <v>50</v>
      </c>
      <c r="D228" s="12"/>
      <c r="E228" s="16">
        <f t="shared" si="10"/>
        <v>8</v>
      </c>
      <c r="F228" s="12"/>
      <c r="G228" s="9">
        <v>8</v>
      </c>
      <c r="H228" s="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AI228" s="67"/>
      <c r="AJ228" s="67"/>
      <c r="AK228" s="67"/>
      <c r="AL228" s="67"/>
      <c r="AM228" s="67"/>
    </row>
    <row r="229" spans="1:39" ht="15" customHeight="1">
      <c r="A229" s="9">
        <v>3641</v>
      </c>
      <c r="B229" s="108" t="s">
        <v>65</v>
      </c>
      <c r="C229" s="9" t="s">
        <v>77</v>
      </c>
      <c r="D229" s="12"/>
      <c r="E229" s="16">
        <f t="shared" si="10"/>
        <v>1</v>
      </c>
      <c r="F229" s="12"/>
      <c r="G229" s="9">
        <v>1</v>
      </c>
      <c r="H229" s="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AI229" s="67"/>
      <c r="AJ229" s="67"/>
      <c r="AK229" s="67"/>
      <c r="AL229" s="67"/>
      <c r="AM229" s="67"/>
    </row>
    <row r="230" spans="1:39" ht="15" customHeight="1">
      <c r="A230" s="9" t="s">
        <v>234</v>
      </c>
      <c r="B230" s="108" t="s">
        <v>99</v>
      </c>
      <c r="C230" s="9" t="s">
        <v>51</v>
      </c>
      <c r="D230" s="45"/>
      <c r="E230" s="16">
        <f t="shared" si="10"/>
        <v>12</v>
      </c>
      <c r="F230" s="45">
        <v>4</v>
      </c>
      <c r="G230" s="42">
        <v>8</v>
      </c>
      <c r="H230" s="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AI230" s="67"/>
      <c r="AJ230" s="67"/>
      <c r="AK230" s="67"/>
      <c r="AL230" s="67"/>
      <c r="AM230" s="67"/>
    </row>
    <row r="231" spans="1:39" ht="15" customHeight="1">
      <c r="A231" s="9" t="s">
        <v>243</v>
      </c>
      <c r="B231" s="108" t="s">
        <v>279</v>
      </c>
      <c r="C231" s="9" t="s">
        <v>56</v>
      </c>
      <c r="D231" s="12"/>
      <c r="E231" s="16">
        <f t="shared" si="10"/>
        <v>7</v>
      </c>
      <c r="F231" s="12">
        <v>3</v>
      </c>
      <c r="G231" s="9">
        <v>4</v>
      </c>
      <c r="H231" s="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AI231" s="67"/>
      <c r="AJ231" s="67"/>
      <c r="AK231" s="67"/>
      <c r="AL231" s="67"/>
      <c r="AM231" s="67"/>
    </row>
    <row r="232" spans="1:39" ht="15" customHeight="1">
      <c r="A232" s="9" t="s">
        <v>244</v>
      </c>
      <c r="B232" s="108" t="s">
        <v>64</v>
      </c>
      <c r="C232" s="9" t="s">
        <v>55</v>
      </c>
      <c r="D232" s="12"/>
      <c r="E232" s="16">
        <f t="shared" si="10"/>
        <v>2</v>
      </c>
      <c r="F232" s="12"/>
      <c r="G232" s="9">
        <v>2</v>
      </c>
      <c r="H232" s="4"/>
      <c r="J232" s="74"/>
      <c r="K232" s="138"/>
      <c r="L232" s="74"/>
      <c r="M232" s="74"/>
      <c r="N232" s="139"/>
      <c r="O232" s="149"/>
      <c r="P232" s="149"/>
      <c r="Q232" s="74"/>
      <c r="R232" s="74"/>
      <c r="S232" s="74"/>
      <c r="T232" s="74"/>
      <c r="U232" s="74"/>
      <c r="V232" s="74"/>
      <c r="W232" s="74"/>
      <c r="X232" s="74"/>
      <c r="AI232" s="67"/>
      <c r="AJ232" s="67"/>
      <c r="AK232" s="67"/>
      <c r="AL232" s="67"/>
      <c r="AM232" s="67"/>
    </row>
    <row r="233" spans="1:39" ht="15" customHeight="1">
      <c r="A233" s="9" t="s">
        <v>245</v>
      </c>
      <c r="B233" s="108" t="s">
        <v>59</v>
      </c>
      <c r="C233" s="9" t="s">
        <v>57</v>
      </c>
      <c r="D233" s="12"/>
      <c r="E233" s="16">
        <f t="shared" si="10"/>
        <v>16</v>
      </c>
      <c r="F233" s="153">
        <v>1</v>
      </c>
      <c r="G233" s="135">
        <v>15</v>
      </c>
      <c r="H233" s="4"/>
      <c r="I233" s="36" t="s">
        <v>301</v>
      </c>
      <c r="J233" s="83"/>
      <c r="K233" s="84"/>
      <c r="L233" s="84"/>
      <c r="M233" s="84"/>
      <c r="N233" s="72"/>
      <c r="O233" s="83"/>
      <c r="P233" s="83"/>
      <c r="Q233" s="83"/>
      <c r="R233" s="83"/>
      <c r="S233" s="83"/>
      <c r="T233" s="83"/>
      <c r="U233" s="83"/>
      <c r="V233" s="141"/>
      <c r="W233" s="83"/>
      <c r="X233" s="74"/>
      <c r="AI233" s="67"/>
      <c r="AK233" s="67"/>
      <c r="AL233" s="67"/>
      <c r="AM233" s="67"/>
    </row>
    <row r="234" spans="1:39" ht="15" customHeight="1">
      <c r="A234" s="9">
        <v>3679</v>
      </c>
      <c r="B234" s="108" t="s">
        <v>46</v>
      </c>
      <c r="C234" s="9" t="s">
        <v>47</v>
      </c>
      <c r="D234" s="12"/>
      <c r="E234" s="16">
        <f>SUM(F234:G234)</f>
        <v>1</v>
      </c>
      <c r="F234" s="12"/>
      <c r="G234" s="9">
        <v>1</v>
      </c>
      <c r="H234" s="4"/>
      <c r="J234" s="71"/>
      <c r="K234" s="71"/>
      <c r="L234" s="71"/>
      <c r="M234" s="71"/>
      <c r="N234" s="83"/>
      <c r="O234" s="83"/>
      <c r="P234" s="83"/>
      <c r="Q234" s="83"/>
      <c r="R234" s="141"/>
      <c r="S234" s="141"/>
      <c r="T234" s="141"/>
      <c r="U234" s="74"/>
      <c r="V234" s="74"/>
      <c r="W234" s="74"/>
      <c r="X234" s="74"/>
      <c r="AI234" s="67"/>
      <c r="AK234" s="67"/>
      <c r="AL234" s="67"/>
      <c r="AM234" s="67"/>
    </row>
    <row r="235" spans="1:39" ht="15" customHeight="1">
      <c r="A235" s="9">
        <v>3680</v>
      </c>
      <c r="B235" s="108" t="s">
        <v>113</v>
      </c>
      <c r="C235" s="9" t="s">
        <v>114</v>
      </c>
      <c r="D235" s="12"/>
      <c r="E235" s="16">
        <f t="shared" si="10"/>
        <v>1</v>
      </c>
      <c r="F235" s="12"/>
      <c r="G235" s="9">
        <v>1</v>
      </c>
      <c r="H235" s="4"/>
      <c r="J235" s="83"/>
      <c r="K235" s="73"/>
      <c r="L235" s="73"/>
      <c r="M235" s="7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74"/>
      <c r="AI235" s="67"/>
      <c r="AK235" s="67"/>
      <c r="AL235" s="67"/>
      <c r="AM235" s="67"/>
    </row>
    <row r="236" spans="1:39" ht="15" customHeight="1">
      <c r="A236" s="9" t="s">
        <v>246</v>
      </c>
      <c r="B236" s="108" t="s">
        <v>58</v>
      </c>
      <c r="C236" s="9" t="s">
        <v>93</v>
      </c>
      <c r="D236" s="12"/>
      <c r="E236" s="16">
        <f t="shared" si="10"/>
        <v>5</v>
      </c>
      <c r="F236" s="12">
        <v>5</v>
      </c>
      <c r="G236" s="9"/>
      <c r="H236" s="4"/>
      <c r="J236" s="139"/>
      <c r="K236" s="149"/>
      <c r="L236" s="149"/>
      <c r="M236" s="149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74"/>
      <c r="AK236" s="67"/>
      <c r="AL236" s="67"/>
      <c r="AM236" s="67"/>
    </row>
    <row r="237" spans="1:39" ht="15" customHeight="1">
      <c r="A237" s="9" t="s">
        <v>247</v>
      </c>
      <c r="B237" s="108" t="s">
        <v>143</v>
      </c>
      <c r="C237" s="9" t="s">
        <v>144</v>
      </c>
      <c r="D237" s="45"/>
      <c r="E237" s="16">
        <f t="shared" si="10"/>
        <v>3</v>
      </c>
      <c r="F237" s="45"/>
      <c r="G237" s="42">
        <v>3</v>
      </c>
      <c r="H237" s="43"/>
      <c r="J237" s="64"/>
      <c r="K237" s="40"/>
      <c r="L237" s="40"/>
      <c r="M237" s="86"/>
      <c r="N237" s="46"/>
      <c r="O237" s="46"/>
      <c r="P237" s="46"/>
      <c r="Q237" s="46"/>
      <c r="R237" s="46"/>
      <c r="S237" s="46"/>
      <c r="T237" s="46"/>
      <c r="U237" s="74"/>
      <c r="V237" s="85"/>
      <c r="W237" s="74"/>
      <c r="AK237" s="67"/>
      <c r="AL237" s="67"/>
      <c r="AM237" s="67"/>
    </row>
    <row r="238" spans="1:39" ht="15" customHeight="1">
      <c r="A238" s="170">
        <v>3689</v>
      </c>
      <c r="B238" s="108" t="s">
        <v>159</v>
      </c>
      <c r="C238" s="9" t="s">
        <v>86</v>
      </c>
      <c r="D238" s="12"/>
      <c r="E238" s="16">
        <f t="shared" si="10"/>
        <v>1</v>
      </c>
      <c r="F238" s="12"/>
      <c r="G238" s="9">
        <v>1</v>
      </c>
      <c r="H238" s="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85"/>
      <c r="V238" s="85"/>
      <c r="W238" s="85"/>
      <c r="AK238" s="67"/>
      <c r="AL238" s="67"/>
      <c r="AM238" s="67"/>
    </row>
    <row r="239" spans="1:37" ht="15" customHeight="1">
      <c r="A239" s="9" t="s">
        <v>248</v>
      </c>
      <c r="B239" s="108" t="s">
        <v>73</v>
      </c>
      <c r="C239" s="9" t="s">
        <v>75</v>
      </c>
      <c r="D239" s="12"/>
      <c r="E239" s="16">
        <f t="shared" si="10"/>
        <v>2</v>
      </c>
      <c r="F239" s="12"/>
      <c r="G239" s="9">
        <v>2</v>
      </c>
      <c r="H239" s="4"/>
      <c r="K239" s="37"/>
      <c r="AK239" s="67"/>
    </row>
    <row r="240" spans="1:37" ht="15" customHeight="1">
      <c r="A240" s="170">
        <v>3692</v>
      </c>
      <c r="B240" s="108" t="s">
        <v>78</v>
      </c>
      <c r="C240" s="9" t="s">
        <v>138</v>
      </c>
      <c r="D240" s="12"/>
      <c r="E240" s="16">
        <f t="shared" si="10"/>
        <v>1</v>
      </c>
      <c r="F240" s="12"/>
      <c r="G240" s="9">
        <v>1</v>
      </c>
      <c r="H240" s="4"/>
      <c r="K240" s="37"/>
      <c r="AK240" s="67"/>
    </row>
    <row r="241" spans="1:37" ht="15" customHeight="1">
      <c r="A241" s="9" t="s">
        <v>235</v>
      </c>
      <c r="B241" s="108" t="s">
        <v>122</v>
      </c>
      <c r="C241" s="9" t="s">
        <v>123</v>
      </c>
      <c r="D241" s="12"/>
      <c r="E241" s="16">
        <f t="shared" si="10"/>
        <v>2</v>
      </c>
      <c r="F241" s="12"/>
      <c r="G241" s="9">
        <v>2</v>
      </c>
      <c r="H241" s="4"/>
      <c r="K241" s="37"/>
      <c r="AK241" s="67"/>
    </row>
    <row r="242" spans="1:37" ht="15" customHeight="1">
      <c r="A242" s="170">
        <v>3695</v>
      </c>
      <c r="B242" s="108" t="s">
        <v>30</v>
      </c>
      <c r="C242" s="9" t="s">
        <v>31</v>
      </c>
      <c r="D242" s="12"/>
      <c r="E242" s="16">
        <f t="shared" si="10"/>
        <v>1</v>
      </c>
      <c r="F242" s="12"/>
      <c r="G242" s="9">
        <v>1</v>
      </c>
      <c r="H242" s="4"/>
      <c r="K242" s="37"/>
      <c r="AK242" s="67"/>
    </row>
    <row r="243" spans="1:11" ht="15" customHeight="1">
      <c r="A243" s="9" t="s">
        <v>236</v>
      </c>
      <c r="B243" s="108" t="s">
        <v>109</v>
      </c>
      <c r="C243" s="9" t="s">
        <v>60</v>
      </c>
      <c r="D243" s="12"/>
      <c r="E243" s="16">
        <f t="shared" si="10"/>
        <v>2</v>
      </c>
      <c r="F243" s="12"/>
      <c r="G243" s="9">
        <v>2</v>
      </c>
      <c r="H243" s="4"/>
      <c r="K243" s="37"/>
    </row>
    <row r="244" spans="1:11" ht="15" customHeight="1">
      <c r="A244" s="170">
        <v>3698</v>
      </c>
      <c r="B244" s="108" t="s">
        <v>132</v>
      </c>
      <c r="C244" s="9" t="s">
        <v>20</v>
      </c>
      <c r="D244" s="15"/>
      <c r="E244" s="16">
        <f t="shared" si="10"/>
        <v>1</v>
      </c>
      <c r="F244" s="15"/>
      <c r="G244" s="16">
        <v>1</v>
      </c>
      <c r="H244" s="4"/>
      <c r="K244" s="37"/>
    </row>
    <row r="245" spans="1:11" ht="15" customHeight="1" thickBot="1">
      <c r="A245" s="10" t="s">
        <v>249</v>
      </c>
      <c r="B245" s="109" t="s">
        <v>53</v>
      </c>
      <c r="C245" s="10" t="s">
        <v>54</v>
      </c>
      <c r="D245" s="14"/>
      <c r="E245" s="22">
        <f t="shared" si="10"/>
        <v>2</v>
      </c>
      <c r="F245" s="35"/>
      <c r="G245" s="17">
        <v>2</v>
      </c>
      <c r="H245" s="5"/>
      <c r="K245" s="37"/>
    </row>
    <row r="246" spans="1:11" ht="15" customHeight="1" thickBot="1">
      <c r="A246" s="192" t="s">
        <v>133</v>
      </c>
      <c r="B246" s="193"/>
      <c r="C246" s="7"/>
      <c r="D246" s="7"/>
      <c r="E246" s="94">
        <f>SUM(E225:E245)</f>
        <v>71</v>
      </c>
      <c r="F246" s="131">
        <f>SUM(F225:F245)</f>
        <v>13</v>
      </c>
      <c r="G246" s="94">
        <f>SUM(G225:G245)</f>
        <v>58</v>
      </c>
      <c r="H246" s="132"/>
      <c r="K246" s="37"/>
    </row>
    <row r="247" spans="1:11" ht="10.5" customHeight="1" thickBot="1">
      <c r="A247" s="89"/>
      <c r="B247" s="98"/>
      <c r="C247" s="7"/>
      <c r="D247" s="7"/>
      <c r="E247" s="90"/>
      <c r="F247" s="90"/>
      <c r="G247" s="90"/>
      <c r="H247" s="91"/>
      <c r="K247" s="37"/>
    </row>
    <row r="248" spans="1:36" ht="15" customHeight="1" thickBot="1">
      <c r="A248" s="133" t="s">
        <v>156</v>
      </c>
      <c r="B248" s="180" t="s">
        <v>12</v>
      </c>
      <c r="C248" s="181"/>
      <c r="D248" s="181"/>
      <c r="E248" s="181"/>
      <c r="F248" s="181"/>
      <c r="G248" s="181"/>
      <c r="H248" s="182"/>
      <c r="I248" s="67"/>
      <c r="J248" s="67"/>
      <c r="K248" s="3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J248" s="67"/>
    </row>
    <row r="249" spans="1:36" ht="15" customHeight="1">
      <c r="A249" s="174">
        <v>3701</v>
      </c>
      <c r="B249" s="107" t="s">
        <v>105</v>
      </c>
      <c r="C249" s="19" t="s">
        <v>92</v>
      </c>
      <c r="D249" s="15"/>
      <c r="E249" s="19">
        <f aca="true" t="shared" si="11" ref="E249:E262">SUM(F249:G249)</f>
        <v>1</v>
      </c>
      <c r="F249" s="15"/>
      <c r="G249" s="19">
        <v>1</v>
      </c>
      <c r="H249" s="3"/>
      <c r="I249" s="67"/>
      <c r="J249" s="67"/>
      <c r="K249" s="3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</row>
    <row r="250" spans="1:36" ht="15" customHeight="1">
      <c r="A250" s="170">
        <f>SUM(A249+1)</f>
        <v>3702</v>
      </c>
      <c r="B250" s="108" t="s">
        <v>79</v>
      </c>
      <c r="C250" s="9" t="s">
        <v>34</v>
      </c>
      <c r="D250" s="12"/>
      <c r="E250" s="9">
        <f t="shared" si="11"/>
        <v>1</v>
      </c>
      <c r="F250" s="12"/>
      <c r="G250" s="9">
        <v>1</v>
      </c>
      <c r="H250" s="4"/>
      <c r="I250" s="67"/>
      <c r="J250" s="67"/>
      <c r="K250" s="3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</row>
    <row r="251" spans="1:36" ht="15" customHeight="1">
      <c r="A251" s="170">
        <f>SUM(A250+1)</f>
        <v>3703</v>
      </c>
      <c r="B251" s="108" t="s">
        <v>80</v>
      </c>
      <c r="C251" s="9" t="s">
        <v>34</v>
      </c>
      <c r="D251" s="12"/>
      <c r="E251" s="16">
        <f t="shared" si="11"/>
        <v>1</v>
      </c>
      <c r="F251" s="12"/>
      <c r="G251" s="9">
        <v>1</v>
      </c>
      <c r="H251" s="4"/>
      <c r="AD251" s="67"/>
      <c r="AE251" s="67"/>
      <c r="AF251" s="67"/>
      <c r="AG251" s="67"/>
      <c r="AH251" s="67"/>
      <c r="AI251" s="67"/>
      <c r="AJ251" s="67"/>
    </row>
    <row r="252" spans="1:36" ht="15" customHeight="1">
      <c r="A252" s="9" t="s">
        <v>250</v>
      </c>
      <c r="B252" s="108" t="s">
        <v>63</v>
      </c>
      <c r="C252" s="9" t="s">
        <v>50</v>
      </c>
      <c r="D252" s="12"/>
      <c r="E252" s="16">
        <f t="shared" si="11"/>
        <v>5</v>
      </c>
      <c r="F252" s="12">
        <v>1</v>
      </c>
      <c r="G252" s="9">
        <v>4</v>
      </c>
      <c r="H252" s="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AI252" s="67"/>
      <c r="AJ252" s="67"/>
    </row>
    <row r="253" spans="1:36" ht="15" customHeight="1">
      <c r="A253" s="9" t="s">
        <v>251</v>
      </c>
      <c r="B253" s="108" t="s">
        <v>99</v>
      </c>
      <c r="C253" s="9" t="s">
        <v>51</v>
      </c>
      <c r="D253" s="12"/>
      <c r="E253" s="16">
        <f t="shared" si="11"/>
        <v>4</v>
      </c>
      <c r="F253" s="12">
        <v>1</v>
      </c>
      <c r="G253" s="9">
        <v>3</v>
      </c>
      <c r="H253" s="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AI253" s="67"/>
      <c r="AJ253" s="67"/>
    </row>
    <row r="254" spans="1:39" ht="15" customHeight="1">
      <c r="A254" s="170">
        <v>3713</v>
      </c>
      <c r="B254" s="108" t="s">
        <v>282</v>
      </c>
      <c r="C254" s="9" t="s">
        <v>70</v>
      </c>
      <c r="D254" s="12"/>
      <c r="E254" s="16">
        <f t="shared" si="11"/>
        <v>1</v>
      </c>
      <c r="F254" s="12">
        <v>1</v>
      </c>
      <c r="G254" s="9"/>
      <c r="H254" s="4"/>
      <c r="J254" s="85"/>
      <c r="K254" s="85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AI254" s="67"/>
      <c r="AJ254" s="67"/>
      <c r="AL254" s="67"/>
      <c r="AM254" s="67"/>
    </row>
    <row r="255" spans="1:39" ht="15" customHeight="1">
      <c r="A255" s="9" t="s">
        <v>252</v>
      </c>
      <c r="B255" s="108" t="s">
        <v>279</v>
      </c>
      <c r="C255" s="9" t="s">
        <v>56</v>
      </c>
      <c r="D255" s="12"/>
      <c r="E255" s="16">
        <f t="shared" si="11"/>
        <v>3</v>
      </c>
      <c r="F255" s="12">
        <v>1</v>
      </c>
      <c r="G255" s="9">
        <v>2</v>
      </c>
      <c r="H255" s="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AI255" s="67"/>
      <c r="AJ255" s="67"/>
      <c r="AL255" s="67"/>
      <c r="AM255" s="67"/>
    </row>
    <row r="256" spans="1:39" ht="15" customHeight="1">
      <c r="A256" s="9" t="s">
        <v>253</v>
      </c>
      <c r="B256" s="108" t="s">
        <v>64</v>
      </c>
      <c r="C256" s="9" t="s">
        <v>55</v>
      </c>
      <c r="D256" s="12"/>
      <c r="E256" s="16">
        <f t="shared" si="11"/>
        <v>2</v>
      </c>
      <c r="F256" s="12">
        <v>1</v>
      </c>
      <c r="G256" s="9">
        <v>1</v>
      </c>
      <c r="H256" s="4"/>
      <c r="I256" s="46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AI256" s="67"/>
      <c r="AJ256" s="67"/>
      <c r="AK256" s="67"/>
      <c r="AL256" s="67"/>
      <c r="AM256" s="67"/>
    </row>
    <row r="257" spans="1:39" ht="15" customHeight="1">
      <c r="A257" s="170">
        <v>3719</v>
      </c>
      <c r="B257" s="108" t="s">
        <v>118</v>
      </c>
      <c r="C257" s="9" t="s">
        <v>119</v>
      </c>
      <c r="D257" s="12"/>
      <c r="E257" s="16">
        <f t="shared" si="11"/>
        <v>1</v>
      </c>
      <c r="F257" s="12"/>
      <c r="G257" s="9">
        <v>1</v>
      </c>
      <c r="H257" s="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AI257" s="67"/>
      <c r="AK257" s="67"/>
      <c r="AL257" s="67"/>
      <c r="AM257" s="67"/>
    </row>
    <row r="258" spans="1:39" ht="15" customHeight="1">
      <c r="A258" s="9" t="s">
        <v>237</v>
      </c>
      <c r="B258" s="108" t="s">
        <v>109</v>
      </c>
      <c r="C258" s="9" t="s">
        <v>60</v>
      </c>
      <c r="D258" s="12"/>
      <c r="E258" s="16">
        <f t="shared" si="11"/>
        <v>2</v>
      </c>
      <c r="F258" s="153">
        <v>1</v>
      </c>
      <c r="G258" s="135">
        <v>1</v>
      </c>
      <c r="H258" s="4"/>
      <c r="I258" s="36" t="s">
        <v>302</v>
      </c>
      <c r="J258" s="85"/>
      <c r="K258" s="85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AI258" s="67"/>
      <c r="AK258" s="67"/>
      <c r="AL258" s="67"/>
      <c r="AM258" s="67"/>
    </row>
    <row r="259" spans="1:39" ht="15" customHeight="1">
      <c r="A259" s="9" t="s">
        <v>254</v>
      </c>
      <c r="B259" s="108" t="s">
        <v>58</v>
      </c>
      <c r="C259" s="9" t="s">
        <v>93</v>
      </c>
      <c r="D259" s="12"/>
      <c r="E259" s="16">
        <f t="shared" si="11"/>
        <v>3</v>
      </c>
      <c r="F259" s="153">
        <v>3</v>
      </c>
      <c r="G259" s="135"/>
      <c r="H259" s="4"/>
      <c r="I259" s="46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AI259" s="67"/>
      <c r="AK259" s="67"/>
      <c r="AL259" s="67"/>
      <c r="AM259" s="67"/>
    </row>
    <row r="260" spans="1:39" ht="15" customHeight="1">
      <c r="A260" s="9" t="s">
        <v>255</v>
      </c>
      <c r="B260" s="108" t="s">
        <v>59</v>
      </c>
      <c r="C260" s="9" t="s">
        <v>57</v>
      </c>
      <c r="D260" s="12"/>
      <c r="E260" s="16">
        <f t="shared" si="11"/>
        <v>7</v>
      </c>
      <c r="F260" s="153">
        <v>2</v>
      </c>
      <c r="G260" s="135">
        <v>5</v>
      </c>
      <c r="H260" s="4"/>
      <c r="I260" s="36" t="s">
        <v>303</v>
      </c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AK260" s="67"/>
      <c r="AL260" s="67"/>
      <c r="AM260" s="67"/>
    </row>
    <row r="261" spans="1:39" ht="15" customHeight="1">
      <c r="A261" s="9" t="s">
        <v>256</v>
      </c>
      <c r="B261" s="108" t="s">
        <v>143</v>
      </c>
      <c r="C261" s="9" t="s">
        <v>144</v>
      </c>
      <c r="D261" s="12"/>
      <c r="E261" s="16">
        <f t="shared" si="11"/>
        <v>2</v>
      </c>
      <c r="F261" s="153">
        <v>1</v>
      </c>
      <c r="G261" s="135">
        <v>1</v>
      </c>
      <c r="H261" s="4"/>
      <c r="I261" s="36" t="s">
        <v>304</v>
      </c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AK261" s="67"/>
      <c r="AL261" s="67"/>
      <c r="AM261" s="67"/>
    </row>
    <row r="262" spans="1:39" ht="15" customHeight="1" thickBot="1">
      <c r="A262" s="176">
        <v>3734</v>
      </c>
      <c r="B262" s="109" t="s">
        <v>113</v>
      </c>
      <c r="C262" s="10" t="s">
        <v>114</v>
      </c>
      <c r="D262" s="14"/>
      <c r="E262" s="17">
        <f t="shared" si="11"/>
        <v>1</v>
      </c>
      <c r="F262" s="35"/>
      <c r="G262" s="17">
        <v>1</v>
      </c>
      <c r="H262" s="5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AK262" s="67"/>
      <c r="AL262" s="67"/>
      <c r="AM262" s="67"/>
    </row>
    <row r="263" spans="1:39" ht="15" customHeight="1" thickBot="1">
      <c r="A263" s="183" t="s">
        <v>133</v>
      </c>
      <c r="B263" s="184"/>
      <c r="C263" s="51"/>
      <c r="D263" s="51"/>
      <c r="E263" s="52">
        <f>SUM(E249:E262)</f>
        <v>34</v>
      </c>
      <c r="F263" s="103">
        <f>SUM(F249:F262)</f>
        <v>12</v>
      </c>
      <c r="G263" s="52">
        <f>SUM(G249:G262)</f>
        <v>22</v>
      </c>
      <c r="H263" s="93"/>
      <c r="J263" s="138"/>
      <c r="K263" s="138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AK263" s="67"/>
      <c r="AL263" s="67"/>
      <c r="AM263" s="67"/>
    </row>
    <row r="264" spans="1:39" ht="11.25" customHeight="1" thickBot="1">
      <c r="A264" s="62"/>
      <c r="B264" s="63"/>
      <c r="C264" s="51"/>
      <c r="D264" s="51"/>
      <c r="E264" s="87"/>
      <c r="F264" s="87"/>
      <c r="G264" s="87"/>
      <c r="H264" s="88"/>
      <c r="J264" s="138"/>
      <c r="K264" s="138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AK264" s="67"/>
      <c r="AL264" s="67"/>
      <c r="AM264" s="67"/>
    </row>
    <row r="265" spans="1:41" ht="15" customHeight="1" thickBot="1">
      <c r="A265" s="44" t="s">
        <v>152</v>
      </c>
      <c r="B265" s="180" t="s">
        <v>13</v>
      </c>
      <c r="C265" s="181"/>
      <c r="D265" s="181"/>
      <c r="E265" s="181"/>
      <c r="F265" s="181"/>
      <c r="G265" s="181"/>
      <c r="H265" s="182"/>
      <c r="I265" s="67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N265" s="67"/>
      <c r="AO265" s="67"/>
    </row>
    <row r="266" spans="1:41" ht="15" customHeight="1">
      <c r="A266" s="174">
        <v>3735</v>
      </c>
      <c r="B266" s="123" t="s">
        <v>105</v>
      </c>
      <c r="C266" s="15" t="s">
        <v>92</v>
      </c>
      <c r="D266" s="19"/>
      <c r="E266" s="15">
        <f aca="true" t="shared" si="12" ref="E266:E278">SUM(F266:G266)</f>
        <v>1</v>
      </c>
      <c r="F266" s="19"/>
      <c r="G266" s="15">
        <v>1</v>
      </c>
      <c r="H266" s="19"/>
      <c r="I266" s="67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N266" s="67"/>
      <c r="AO266" s="67"/>
    </row>
    <row r="267" spans="1:41" ht="15" customHeight="1">
      <c r="A267" s="170">
        <f>SUM(A266+1)</f>
        <v>3736</v>
      </c>
      <c r="B267" s="33" t="s">
        <v>79</v>
      </c>
      <c r="C267" s="12" t="s">
        <v>34</v>
      </c>
      <c r="D267" s="9"/>
      <c r="E267" s="12">
        <f t="shared" si="12"/>
        <v>1</v>
      </c>
      <c r="F267" s="9"/>
      <c r="G267" s="12">
        <v>1</v>
      </c>
      <c r="H267" s="9"/>
      <c r="I267" s="67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K267" s="67"/>
      <c r="AN267" s="67"/>
      <c r="AO267" s="67"/>
    </row>
    <row r="268" spans="1:41" ht="15" customHeight="1">
      <c r="A268" s="170">
        <f>SUM(A267+1)</f>
        <v>3737</v>
      </c>
      <c r="B268" s="105" t="s">
        <v>80</v>
      </c>
      <c r="C268" s="12" t="s">
        <v>34</v>
      </c>
      <c r="D268" s="9"/>
      <c r="E268" s="12">
        <f t="shared" si="12"/>
        <v>1</v>
      </c>
      <c r="F268" s="9"/>
      <c r="G268" s="12">
        <v>1</v>
      </c>
      <c r="H268" s="9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AD268" s="67"/>
      <c r="AE268" s="67"/>
      <c r="AF268" s="67"/>
      <c r="AG268" s="67"/>
      <c r="AH268" s="67"/>
      <c r="AI268" s="67"/>
      <c r="AK268" s="67"/>
      <c r="AN268" s="67"/>
      <c r="AO268" s="67"/>
    </row>
    <row r="269" spans="1:41" ht="15" customHeight="1">
      <c r="A269" s="9" t="s">
        <v>257</v>
      </c>
      <c r="B269" s="105" t="s">
        <v>63</v>
      </c>
      <c r="C269" s="12" t="s">
        <v>50</v>
      </c>
      <c r="D269" s="9"/>
      <c r="E269" s="12">
        <f t="shared" si="12"/>
        <v>4</v>
      </c>
      <c r="F269" s="9">
        <v>1</v>
      </c>
      <c r="G269" s="12">
        <v>3</v>
      </c>
      <c r="H269" s="9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AI269" s="67"/>
      <c r="AK269" s="67"/>
      <c r="AN269" s="67"/>
      <c r="AO269" s="67"/>
    </row>
    <row r="270" spans="1:40" ht="15" customHeight="1">
      <c r="A270" s="9" t="s">
        <v>258</v>
      </c>
      <c r="B270" s="105" t="s">
        <v>99</v>
      </c>
      <c r="C270" s="12" t="s">
        <v>51</v>
      </c>
      <c r="D270" s="9"/>
      <c r="E270" s="12">
        <f t="shared" si="12"/>
        <v>5</v>
      </c>
      <c r="F270" s="9">
        <v>3</v>
      </c>
      <c r="G270" s="12">
        <v>2</v>
      </c>
      <c r="H270" s="9"/>
      <c r="J270" s="83"/>
      <c r="K270" s="83"/>
      <c r="L270" s="83"/>
      <c r="M270" s="83"/>
      <c r="N270" s="83"/>
      <c r="O270" s="83"/>
      <c r="P270" s="83"/>
      <c r="Q270" s="83"/>
      <c r="R270" s="83"/>
      <c r="S270" s="74"/>
      <c r="T270" s="74"/>
      <c r="U270" s="74"/>
      <c r="AI270" s="67"/>
      <c r="AK270" s="67"/>
      <c r="AN270" s="67"/>
    </row>
    <row r="271" spans="1:37" ht="15" customHeight="1">
      <c r="A271" s="170">
        <v>3747</v>
      </c>
      <c r="B271" s="105" t="s">
        <v>283</v>
      </c>
      <c r="C271" s="12" t="s">
        <v>27</v>
      </c>
      <c r="D271" s="9"/>
      <c r="E271" s="12">
        <f t="shared" si="12"/>
        <v>1</v>
      </c>
      <c r="F271" s="9">
        <v>1</v>
      </c>
      <c r="G271" s="12"/>
      <c r="H271" s="9"/>
      <c r="J271" s="83"/>
      <c r="K271" s="83"/>
      <c r="L271" s="83"/>
      <c r="M271" s="83"/>
      <c r="N271" s="83"/>
      <c r="O271" s="83"/>
      <c r="P271" s="83"/>
      <c r="Q271" s="83"/>
      <c r="R271" s="83"/>
      <c r="S271" s="74"/>
      <c r="T271" s="74"/>
      <c r="U271" s="74"/>
      <c r="AI271" s="67"/>
      <c r="AK271" s="67"/>
    </row>
    <row r="272" spans="1:37" ht="15" customHeight="1">
      <c r="A272" s="9" t="s">
        <v>259</v>
      </c>
      <c r="B272" s="105" t="s">
        <v>279</v>
      </c>
      <c r="C272" s="12" t="s">
        <v>56</v>
      </c>
      <c r="D272" s="9"/>
      <c r="E272" s="12">
        <f t="shared" si="12"/>
        <v>3</v>
      </c>
      <c r="F272" s="135">
        <v>2</v>
      </c>
      <c r="G272" s="153">
        <v>1</v>
      </c>
      <c r="H272" s="9"/>
      <c r="I272" s="36" t="s">
        <v>305</v>
      </c>
      <c r="J272" s="83"/>
      <c r="K272" s="83"/>
      <c r="L272" s="83"/>
      <c r="M272" s="83"/>
      <c r="N272" s="83"/>
      <c r="O272" s="83"/>
      <c r="P272" s="83"/>
      <c r="Q272" s="83"/>
      <c r="R272" s="83"/>
      <c r="S272" s="74"/>
      <c r="T272" s="74"/>
      <c r="U272" s="74"/>
      <c r="AI272" s="67"/>
      <c r="AK272" s="67"/>
    </row>
    <row r="273" spans="1:37" ht="15" customHeight="1">
      <c r="A273" s="170">
        <v>3751</v>
      </c>
      <c r="B273" s="105" t="s">
        <v>64</v>
      </c>
      <c r="C273" s="12" t="s">
        <v>55</v>
      </c>
      <c r="D273" s="9"/>
      <c r="E273" s="12">
        <f t="shared" si="12"/>
        <v>1</v>
      </c>
      <c r="F273" s="135"/>
      <c r="G273" s="153">
        <v>1</v>
      </c>
      <c r="H273" s="9"/>
      <c r="I273" s="46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AI273" s="67"/>
      <c r="AK273" s="67"/>
    </row>
    <row r="274" spans="1:42" ht="15" customHeight="1">
      <c r="A274" s="170">
        <f>SUM(A273+1)</f>
        <v>3752</v>
      </c>
      <c r="B274" s="105" t="s">
        <v>118</v>
      </c>
      <c r="C274" s="12" t="s">
        <v>119</v>
      </c>
      <c r="D274" s="9"/>
      <c r="E274" s="12">
        <f t="shared" si="12"/>
        <v>1</v>
      </c>
      <c r="F274" s="135"/>
      <c r="G274" s="153">
        <v>1</v>
      </c>
      <c r="H274" s="9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AI274" s="67"/>
      <c r="AK274" s="67"/>
      <c r="AP274" s="67"/>
    </row>
    <row r="275" spans="1:42" ht="15" customHeight="1">
      <c r="A275" s="170">
        <f>SUM(A274+1)</f>
        <v>3753</v>
      </c>
      <c r="B275" s="105" t="s">
        <v>141</v>
      </c>
      <c r="C275" s="12" t="s">
        <v>52</v>
      </c>
      <c r="D275" s="9"/>
      <c r="E275" s="12">
        <f t="shared" si="12"/>
        <v>1</v>
      </c>
      <c r="F275" s="135">
        <v>1</v>
      </c>
      <c r="G275" s="153"/>
      <c r="H275" s="9"/>
      <c r="I275" s="46" t="s">
        <v>306</v>
      </c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AI275" s="67"/>
      <c r="AK275" s="67"/>
      <c r="AP275" s="67"/>
    </row>
    <row r="276" spans="1:42" ht="15" customHeight="1">
      <c r="A276" s="9" t="s">
        <v>260</v>
      </c>
      <c r="B276" s="105" t="s">
        <v>58</v>
      </c>
      <c r="C276" s="12" t="s">
        <v>93</v>
      </c>
      <c r="D276" s="9"/>
      <c r="E276" s="12">
        <f t="shared" si="12"/>
        <v>4</v>
      </c>
      <c r="F276" s="9">
        <v>4</v>
      </c>
      <c r="G276" s="12"/>
      <c r="H276" s="9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AI276" s="67"/>
      <c r="AK276" s="67"/>
      <c r="AP276" s="67"/>
    </row>
    <row r="277" spans="1:42" ht="15" customHeight="1">
      <c r="A277" s="170">
        <v>3758</v>
      </c>
      <c r="B277" s="105" t="s">
        <v>109</v>
      </c>
      <c r="C277" s="12" t="s">
        <v>60</v>
      </c>
      <c r="D277" s="9"/>
      <c r="E277" s="12">
        <f t="shared" si="12"/>
        <v>1</v>
      </c>
      <c r="F277" s="135">
        <v>1</v>
      </c>
      <c r="G277" s="153"/>
      <c r="H277" s="9"/>
      <c r="I277" s="36" t="s">
        <v>307</v>
      </c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AP277" s="67"/>
    </row>
    <row r="278" spans="1:42" ht="15" customHeight="1" thickBot="1">
      <c r="A278" s="17" t="s">
        <v>261</v>
      </c>
      <c r="B278" s="97" t="s">
        <v>59</v>
      </c>
      <c r="C278" s="27" t="s">
        <v>57</v>
      </c>
      <c r="D278" s="10"/>
      <c r="E278" s="35">
        <f t="shared" si="12"/>
        <v>9</v>
      </c>
      <c r="F278" s="161">
        <v>3</v>
      </c>
      <c r="G278" s="162">
        <v>6</v>
      </c>
      <c r="H278" s="17"/>
      <c r="I278" s="36" t="s">
        <v>308</v>
      </c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AP278" s="67"/>
    </row>
    <row r="279" spans="1:42" ht="15" customHeight="1" thickBot="1">
      <c r="A279" s="183" t="s">
        <v>133</v>
      </c>
      <c r="B279" s="184"/>
      <c r="C279" s="51"/>
      <c r="D279" s="51"/>
      <c r="E279" s="52">
        <f>SUM(E266:E278)</f>
        <v>33</v>
      </c>
      <c r="F279" s="52">
        <f>SUM(F266:F278)</f>
        <v>16</v>
      </c>
      <c r="G279" s="103">
        <f>SUM(G266:G278)</f>
        <v>17</v>
      </c>
      <c r="H279" s="69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AP279" s="67"/>
    </row>
    <row r="280" spans="1:42" ht="15" customHeight="1" thickBot="1">
      <c r="A280" s="62"/>
      <c r="B280" s="63"/>
      <c r="C280" s="51"/>
      <c r="D280" s="51"/>
      <c r="E280" s="87"/>
      <c r="F280" s="87"/>
      <c r="G280" s="87"/>
      <c r="H280" s="88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AP280" s="67"/>
    </row>
    <row r="281" spans="1:39" ht="15" customHeight="1" thickBot="1">
      <c r="A281" s="44" t="s">
        <v>153</v>
      </c>
      <c r="B281" s="180" t="s">
        <v>14</v>
      </c>
      <c r="C281" s="181"/>
      <c r="D281" s="181"/>
      <c r="E281" s="181"/>
      <c r="F281" s="181"/>
      <c r="G281" s="181"/>
      <c r="H281" s="182"/>
      <c r="I281" s="67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L281" s="67"/>
      <c r="AM281" s="67"/>
    </row>
    <row r="282" spans="1:39" ht="15" customHeight="1">
      <c r="A282" s="174">
        <v>3768</v>
      </c>
      <c r="B282" s="128" t="s">
        <v>105</v>
      </c>
      <c r="C282" s="19" t="s">
        <v>92</v>
      </c>
      <c r="D282" s="15"/>
      <c r="E282" s="19">
        <f aca="true" t="shared" si="13" ref="E282:E304">SUM(F282:G282)</f>
        <v>1</v>
      </c>
      <c r="F282" s="15"/>
      <c r="G282" s="19">
        <v>1</v>
      </c>
      <c r="H282" s="19"/>
      <c r="I282" s="67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L282" s="67"/>
      <c r="AM282" s="67"/>
    </row>
    <row r="283" spans="1:39" ht="15" customHeight="1">
      <c r="A283" s="170">
        <f>SUM(A282+1)</f>
        <v>3769</v>
      </c>
      <c r="B283" s="108" t="s">
        <v>79</v>
      </c>
      <c r="C283" s="9" t="s">
        <v>34</v>
      </c>
      <c r="D283" s="12"/>
      <c r="E283" s="9">
        <f t="shared" si="13"/>
        <v>1</v>
      </c>
      <c r="F283" s="12"/>
      <c r="G283" s="9">
        <v>1</v>
      </c>
      <c r="H283" s="9"/>
      <c r="I283" s="67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L283" s="67"/>
      <c r="AM283" s="67"/>
    </row>
    <row r="284" spans="1:39" ht="15" customHeight="1">
      <c r="A284" s="170">
        <f>SUM(A283+1)</f>
        <v>3770</v>
      </c>
      <c r="B284" s="108" t="s">
        <v>80</v>
      </c>
      <c r="C284" s="9" t="s">
        <v>34</v>
      </c>
      <c r="D284" s="12"/>
      <c r="E284" s="9">
        <f t="shared" si="13"/>
        <v>1</v>
      </c>
      <c r="F284" s="12"/>
      <c r="G284" s="9">
        <v>1</v>
      </c>
      <c r="H284" s="9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AD284" s="67"/>
      <c r="AE284" s="67"/>
      <c r="AF284" s="67"/>
      <c r="AG284" s="67"/>
      <c r="AH284" s="67"/>
      <c r="AI284" s="67"/>
      <c r="AL284" s="67"/>
      <c r="AM284" s="67"/>
    </row>
    <row r="285" spans="1:39" ht="15" customHeight="1">
      <c r="A285" s="9" t="s">
        <v>262</v>
      </c>
      <c r="B285" s="108" t="s">
        <v>139</v>
      </c>
      <c r="C285" s="9" t="s">
        <v>66</v>
      </c>
      <c r="D285" s="12"/>
      <c r="E285" s="9">
        <f t="shared" si="13"/>
        <v>2</v>
      </c>
      <c r="F285" s="12">
        <v>2</v>
      </c>
      <c r="G285" s="9"/>
      <c r="H285" s="9"/>
      <c r="J285" s="71"/>
      <c r="K285" s="71"/>
      <c r="L285" s="71"/>
      <c r="M285" s="71"/>
      <c r="N285" s="83"/>
      <c r="O285" s="83"/>
      <c r="P285" s="84"/>
      <c r="Q285" s="83"/>
      <c r="R285" s="83"/>
      <c r="S285" s="83"/>
      <c r="T285" s="83"/>
      <c r="U285" s="83"/>
      <c r="V285" s="79"/>
      <c r="AI285" s="67"/>
      <c r="AL285" s="67"/>
      <c r="AM285" s="67"/>
    </row>
    <row r="286" spans="1:39" ht="15" customHeight="1">
      <c r="A286" s="9" t="s">
        <v>263</v>
      </c>
      <c r="B286" s="108" t="s">
        <v>63</v>
      </c>
      <c r="C286" s="9" t="s">
        <v>50</v>
      </c>
      <c r="D286" s="12"/>
      <c r="E286" s="9">
        <f t="shared" si="13"/>
        <v>16</v>
      </c>
      <c r="F286" s="153">
        <v>7</v>
      </c>
      <c r="G286" s="135">
        <v>9</v>
      </c>
      <c r="H286" s="9"/>
      <c r="I286" s="36" t="s">
        <v>309</v>
      </c>
      <c r="J286" s="83"/>
      <c r="K286" s="83"/>
      <c r="L286" s="83"/>
      <c r="M286" s="83"/>
      <c r="N286" s="83"/>
      <c r="O286" s="74"/>
      <c r="P286" s="74"/>
      <c r="Q286" s="74"/>
      <c r="R286" s="74"/>
      <c r="S286" s="83"/>
      <c r="T286" s="83"/>
      <c r="U286" s="83"/>
      <c r="V286" s="79"/>
      <c r="AI286" s="67"/>
      <c r="AL286" s="67"/>
      <c r="AM286" s="67"/>
    </row>
    <row r="287" spans="1:39" ht="15" customHeight="1">
      <c r="A287" s="9" t="s">
        <v>264</v>
      </c>
      <c r="B287" s="108" t="s">
        <v>65</v>
      </c>
      <c r="C287" s="9" t="s">
        <v>77</v>
      </c>
      <c r="D287" s="12"/>
      <c r="E287" s="9">
        <f t="shared" si="13"/>
        <v>5</v>
      </c>
      <c r="F287" s="153">
        <v>5</v>
      </c>
      <c r="G287" s="135"/>
      <c r="H287" s="9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79"/>
      <c r="AI287" s="67"/>
      <c r="AL287" s="67"/>
      <c r="AM287" s="67"/>
    </row>
    <row r="288" spans="1:39" ht="15" customHeight="1">
      <c r="A288" s="170">
        <v>3794</v>
      </c>
      <c r="B288" s="108" t="s">
        <v>129</v>
      </c>
      <c r="C288" s="9" t="s">
        <v>126</v>
      </c>
      <c r="D288" s="12"/>
      <c r="E288" s="9">
        <f t="shared" si="13"/>
        <v>1</v>
      </c>
      <c r="F288" s="153">
        <v>1</v>
      </c>
      <c r="G288" s="135"/>
      <c r="H288" s="9"/>
      <c r="J288" s="83"/>
      <c r="K288" s="83"/>
      <c r="L288" s="83"/>
      <c r="M288" s="83"/>
      <c r="N288" s="83"/>
      <c r="O288" s="71"/>
      <c r="P288" s="83"/>
      <c r="Q288" s="83"/>
      <c r="R288" s="83"/>
      <c r="S288" s="83"/>
      <c r="T288" s="71"/>
      <c r="U288" s="71"/>
      <c r="V288" s="79"/>
      <c r="AI288" s="67"/>
      <c r="AL288" s="67"/>
      <c r="AM288" s="67"/>
    </row>
    <row r="289" spans="1:39" ht="15" customHeight="1">
      <c r="A289" s="9" t="s">
        <v>265</v>
      </c>
      <c r="B289" s="108" t="s">
        <v>130</v>
      </c>
      <c r="C289" s="9" t="s">
        <v>51</v>
      </c>
      <c r="D289" s="12"/>
      <c r="E289" s="9">
        <f t="shared" si="13"/>
        <v>12</v>
      </c>
      <c r="F289" s="153">
        <v>8</v>
      </c>
      <c r="G289" s="135">
        <v>4</v>
      </c>
      <c r="H289" s="9"/>
      <c r="I289" s="36" t="s">
        <v>310</v>
      </c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79"/>
      <c r="AI289" s="67"/>
      <c r="AL289" s="67"/>
      <c r="AM289" s="67"/>
    </row>
    <row r="290" spans="1:39" ht="15" customHeight="1">
      <c r="A290" s="170">
        <v>3807</v>
      </c>
      <c r="B290" s="108" t="s">
        <v>282</v>
      </c>
      <c r="C290" s="9" t="s">
        <v>70</v>
      </c>
      <c r="D290" s="12"/>
      <c r="E290" s="9">
        <f t="shared" si="13"/>
        <v>1</v>
      </c>
      <c r="F290" s="12">
        <v>1</v>
      </c>
      <c r="G290" s="9"/>
      <c r="H290" s="9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79"/>
      <c r="AI290" s="67"/>
      <c r="AL290" s="67"/>
      <c r="AM290" s="67"/>
    </row>
    <row r="291" spans="1:39" ht="15" customHeight="1">
      <c r="A291" s="9" t="s">
        <v>238</v>
      </c>
      <c r="B291" s="108" t="s">
        <v>283</v>
      </c>
      <c r="C291" s="9" t="s">
        <v>27</v>
      </c>
      <c r="D291" s="12"/>
      <c r="E291" s="9">
        <f t="shared" si="13"/>
        <v>2</v>
      </c>
      <c r="F291" s="12">
        <v>2</v>
      </c>
      <c r="G291" s="9"/>
      <c r="H291" s="9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79"/>
      <c r="AI291" s="67"/>
      <c r="AL291" s="67"/>
      <c r="AM291" s="67"/>
    </row>
    <row r="292" spans="1:39" ht="15" customHeight="1">
      <c r="A292" s="9" t="s">
        <v>266</v>
      </c>
      <c r="B292" s="108" t="s">
        <v>279</v>
      </c>
      <c r="C292" s="9" t="s">
        <v>56</v>
      </c>
      <c r="D292" s="12"/>
      <c r="E292" s="9">
        <f t="shared" si="13"/>
        <v>8</v>
      </c>
      <c r="F292" s="12">
        <v>5</v>
      </c>
      <c r="G292" s="9">
        <v>3</v>
      </c>
      <c r="H292" s="9"/>
      <c r="I292" s="46"/>
      <c r="J292" s="140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79"/>
      <c r="AI292" s="67"/>
      <c r="AL292" s="67"/>
      <c r="AM292" s="67"/>
    </row>
    <row r="293" spans="1:38" ht="15" customHeight="1">
      <c r="A293" s="170">
        <v>3818</v>
      </c>
      <c r="B293" s="108" t="s">
        <v>89</v>
      </c>
      <c r="C293" s="9" t="s">
        <v>24</v>
      </c>
      <c r="D293" s="12"/>
      <c r="E293" s="9">
        <f t="shared" si="13"/>
        <v>1</v>
      </c>
      <c r="F293" s="12">
        <v>1</v>
      </c>
      <c r="G293" s="9"/>
      <c r="H293" s="9"/>
      <c r="I293" s="46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79"/>
      <c r="AL293" s="67"/>
    </row>
    <row r="294" spans="1:38" ht="15" customHeight="1">
      <c r="A294" s="9" t="s">
        <v>267</v>
      </c>
      <c r="B294" s="108" t="s">
        <v>64</v>
      </c>
      <c r="C294" s="9" t="s">
        <v>55</v>
      </c>
      <c r="D294" s="12"/>
      <c r="E294" s="9">
        <f t="shared" si="13"/>
        <v>2</v>
      </c>
      <c r="F294" s="12"/>
      <c r="G294" s="9">
        <v>2</v>
      </c>
      <c r="H294" s="9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79"/>
      <c r="AL294" s="67"/>
    </row>
    <row r="295" spans="1:22" ht="15" customHeight="1">
      <c r="A295" s="170">
        <v>3821</v>
      </c>
      <c r="B295" s="108" t="s">
        <v>127</v>
      </c>
      <c r="C295" s="9" t="s">
        <v>68</v>
      </c>
      <c r="D295" s="12"/>
      <c r="E295" s="9">
        <f t="shared" si="13"/>
        <v>1</v>
      </c>
      <c r="F295" s="12">
        <v>1</v>
      </c>
      <c r="G295" s="9"/>
      <c r="H295" s="9"/>
      <c r="I295" s="46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79"/>
    </row>
    <row r="296" spans="1:22" ht="15" customHeight="1">
      <c r="A296" s="170">
        <f>SUM(A295+1)</f>
        <v>3822</v>
      </c>
      <c r="B296" s="108" t="s">
        <v>101</v>
      </c>
      <c r="C296" s="9" t="s">
        <v>104</v>
      </c>
      <c r="D296" s="12"/>
      <c r="E296" s="9">
        <f t="shared" si="13"/>
        <v>1</v>
      </c>
      <c r="F296" s="12">
        <v>1</v>
      </c>
      <c r="G296" s="9"/>
      <c r="H296" s="9"/>
      <c r="I296" s="46"/>
      <c r="J296" s="71"/>
      <c r="K296" s="71"/>
      <c r="L296" s="71"/>
      <c r="M296" s="71"/>
      <c r="N296" s="71"/>
      <c r="O296" s="83"/>
      <c r="P296" s="83"/>
      <c r="Q296" s="83"/>
      <c r="R296" s="71"/>
      <c r="S296" s="83"/>
      <c r="T296" s="83"/>
      <c r="U296" s="83"/>
      <c r="V296" s="79"/>
    </row>
    <row r="297" spans="1:21" ht="15" customHeight="1">
      <c r="A297" s="9" t="s">
        <v>239</v>
      </c>
      <c r="B297" s="108" t="s">
        <v>46</v>
      </c>
      <c r="C297" s="9" t="s">
        <v>47</v>
      </c>
      <c r="D297" s="12"/>
      <c r="E297" s="9">
        <f t="shared" si="13"/>
        <v>2</v>
      </c>
      <c r="F297" s="12">
        <v>2</v>
      </c>
      <c r="G297" s="130"/>
      <c r="H297" s="9"/>
      <c r="J297" s="71"/>
      <c r="K297" s="71"/>
      <c r="L297" s="71"/>
      <c r="M297" s="71"/>
      <c r="N297" s="71"/>
      <c r="O297" s="83"/>
      <c r="P297" s="83"/>
      <c r="Q297" s="83"/>
      <c r="R297" s="141"/>
      <c r="S297" s="83"/>
      <c r="T297" s="83"/>
      <c r="U297" s="74"/>
    </row>
    <row r="298" spans="1:22" ht="15" customHeight="1">
      <c r="A298" s="9" t="s">
        <v>268</v>
      </c>
      <c r="B298" s="108" t="s">
        <v>58</v>
      </c>
      <c r="C298" s="9" t="s">
        <v>93</v>
      </c>
      <c r="D298" s="12"/>
      <c r="E298" s="9">
        <f t="shared" si="13"/>
        <v>11</v>
      </c>
      <c r="F298" s="12">
        <v>11</v>
      </c>
      <c r="G298" s="9"/>
      <c r="H298" s="9"/>
      <c r="J298" s="83"/>
      <c r="K298" s="83"/>
      <c r="L298" s="83"/>
      <c r="M298" s="83"/>
      <c r="N298" s="142"/>
      <c r="O298" s="142"/>
      <c r="P298" s="142"/>
      <c r="Q298" s="142"/>
      <c r="R298" s="142"/>
      <c r="S298" s="83"/>
      <c r="T298" s="83"/>
      <c r="U298" s="83"/>
      <c r="V298" s="79"/>
    </row>
    <row r="299" spans="1:22" ht="15" customHeight="1">
      <c r="A299" s="9" t="s">
        <v>269</v>
      </c>
      <c r="B299" s="108" t="s">
        <v>109</v>
      </c>
      <c r="C299" s="9" t="s">
        <v>60</v>
      </c>
      <c r="D299" s="12"/>
      <c r="E299" s="9">
        <f t="shared" si="13"/>
        <v>4</v>
      </c>
      <c r="F299" s="12">
        <v>3</v>
      </c>
      <c r="G299" s="9">
        <v>1</v>
      </c>
      <c r="H299" s="9"/>
      <c r="I299" s="68"/>
      <c r="J299" s="83"/>
      <c r="K299" s="83"/>
      <c r="L299" s="83"/>
      <c r="M299" s="83"/>
      <c r="N299" s="142"/>
      <c r="O299" s="142"/>
      <c r="P299" s="142"/>
      <c r="Q299" s="142"/>
      <c r="R299" s="142"/>
      <c r="S299" s="83"/>
      <c r="T299" s="83"/>
      <c r="U299" s="83"/>
      <c r="V299" s="79"/>
    </row>
    <row r="300" spans="1:22" ht="15" customHeight="1">
      <c r="A300" s="9" t="s">
        <v>270</v>
      </c>
      <c r="B300" s="108" t="s">
        <v>59</v>
      </c>
      <c r="C300" s="9" t="s">
        <v>57</v>
      </c>
      <c r="D300" s="12"/>
      <c r="E300" s="9">
        <f t="shared" si="13"/>
        <v>19</v>
      </c>
      <c r="F300" s="153">
        <v>10</v>
      </c>
      <c r="G300" s="135">
        <v>9</v>
      </c>
      <c r="H300" s="9"/>
      <c r="I300" s="36" t="s">
        <v>311</v>
      </c>
      <c r="J300" s="83"/>
      <c r="K300" s="83"/>
      <c r="L300" s="143"/>
      <c r="M300" s="83"/>
      <c r="N300" s="142"/>
      <c r="O300" s="83"/>
      <c r="P300" s="83"/>
      <c r="Q300" s="83"/>
      <c r="R300" s="83"/>
      <c r="S300" s="83"/>
      <c r="T300" s="83"/>
      <c r="U300" s="83"/>
      <c r="V300" s="79"/>
    </row>
    <row r="301" spans="1:22" ht="15" customHeight="1">
      <c r="A301" s="9" t="s">
        <v>271</v>
      </c>
      <c r="B301" s="108" t="s">
        <v>141</v>
      </c>
      <c r="C301" s="9" t="s">
        <v>52</v>
      </c>
      <c r="D301" s="12"/>
      <c r="E301" s="9">
        <f t="shared" si="13"/>
        <v>3</v>
      </c>
      <c r="F301" s="153">
        <v>2</v>
      </c>
      <c r="G301" s="135">
        <v>1</v>
      </c>
      <c r="H301" s="9"/>
      <c r="I301" s="67"/>
      <c r="J301" s="71"/>
      <c r="K301" s="83"/>
      <c r="L301" s="83"/>
      <c r="M301" s="83"/>
      <c r="N301" s="142"/>
      <c r="O301" s="83"/>
      <c r="P301" s="83"/>
      <c r="Q301" s="83"/>
      <c r="R301" s="83"/>
      <c r="S301" s="83"/>
      <c r="T301" s="83"/>
      <c r="U301" s="83"/>
      <c r="V301" s="79"/>
    </row>
    <row r="302" spans="1:22" ht="15" customHeight="1">
      <c r="A302" s="9" t="s">
        <v>272</v>
      </c>
      <c r="B302" s="108" t="s">
        <v>113</v>
      </c>
      <c r="C302" s="9" t="s">
        <v>114</v>
      </c>
      <c r="D302" s="12"/>
      <c r="E302" s="9">
        <f>SUM(F302:G302)</f>
        <v>2</v>
      </c>
      <c r="F302" s="153">
        <v>1</v>
      </c>
      <c r="G302" s="135">
        <v>1</v>
      </c>
      <c r="H302" s="9"/>
      <c r="I302" s="64" t="s">
        <v>312</v>
      </c>
      <c r="J302" s="141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79"/>
    </row>
    <row r="303" spans="1:21" ht="15" customHeight="1">
      <c r="A303" s="9" t="s">
        <v>273</v>
      </c>
      <c r="B303" s="108" t="s">
        <v>53</v>
      </c>
      <c r="C303" s="9" t="s">
        <v>54</v>
      </c>
      <c r="D303" s="12"/>
      <c r="E303" s="9">
        <f t="shared" si="13"/>
        <v>5</v>
      </c>
      <c r="F303" s="12">
        <v>3</v>
      </c>
      <c r="G303" s="9">
        <v>2</v>
      </c>
      <c r="H303" s="9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</row>
    <row r="304" spans="1:21" ht="15" customHeight="1" thickBot="1">
      <c r="A304" s="17" t="s">
        <v>274</v>
      </c>
      <c r="B304" s="109" t="s">
        <v>132</v>
      </c>
      <c r="C304" s="10" t="s">
        <v>20</v>
      </c>
      <c r="D304" s="14"/>
      <c r="E304" s="17">
        <f t="shared" si="13"/>
        <v>2</v>
      </c>
      <c r="F304" s="35"/>
      <c r="G304" s="17">
        <v>2</v>
      </c>
      <c r="H304" s="17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</row>
    <row r="305" spans="1:21" ht="15" customHeight="1" thickBot="1">
      <c r="A305" s="188" t="s">
        <v>133</v>
      </c>
      <c r="B305" s="189"/>
      <c r="C305" s="137"/>
      <c r="D305" s="137"/>
      <c r="E305" s="69">
        <f>SUM(E282:E304)</f>
        <v>103</v>
      </c>
      <c r="F305" s="134">
        <f>SUM(F282:F304)</f>
        <v>66</v>
      </c>
      <c r="G305" s="69">
        <f>SUM(G282:G304)</f>
        <v>37</v>
      </c>
      <c r="H305" s="69"/>
      <c r="J305" s="85"/>
      <c r="K305" s="144"/>
      <c r="L305" s="85"/>
      <c r="M305" s="85"/>
      <c r="N305" s="85"/>
      <c r="O305" s="74"/>
      <c r="P305" s="74"/>
      <c r="Q305" s="74"/>
      <c r="R305" s="74"/>
      <c r="S305" s="74"/>
      <c r="T305" s="74"/>
      <c r="U305" s="74"/>
    </row>
    <row r="306" spans="1:38" ht="15" customHeight="1" thickBot="1">
      <c r="A306" s="62"/>
      <c r="B306" s="63"/>
      <c r="C306" s="51"/>
      <c r="D306" s="51"/>
      <c r="E306" s="87"/>
      <c r="F306" s="87"/>
      <c r="G306" s="87"/>
      <c r="H306" s="88"/>
      <c r="I306" s="67"/>
      <c r="J306" s="145"/>
      <c r="K306" s="144"/>
      <c r="L306" s="145"/>
      <c r="M306" s="145"/>
      <c r="N306" s="145"/>
      <c r="O306" s="139"/>
      <c r="P306" s="139"/>
      <c r="Q306" s="139"/>
      <c r="R306" s="139"/>
      <c r="S306" s="139"/>
      <c r="T306" s="139"/>
      <c r="U306" s="139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</row>
    <row r="307" spans="1:21" ht="15" customHeight="1" thickBot="1">
      <c r="A307" s="44" t="s">
        <v>154</v>
      </c>
      <c r="B307" s="180" t="s">
        <v>16</v>
      </c>
      <c r="C307" s="181"/>
      <c r="D307" s="181"/>
      <c r="E307" s="181"/>
      <c r="F307" s="181"/>
      <c r="G307" s="181"/>
      <c r="H307" s="182"/>
      <c r="I307" s="67"/>
      <c r="J307" s="139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</row>
    <row r="308" spans="1:21" ht="15" customHeight="1">
      <c r="A308" s="175">
        <v>3871</v>
      </c>
      <c r="B308" s="128" t="s">
        <v>105</v>
      </c>
      <c r="C308" s="19" t="s">
        <v>92</v>
      </c>
      <c r="D308" s="19"/>
      <c r="E308" s="15">
        <f aca="true" t="shared" si="14" ref="E308:E328">SUM(F308:G308)</f>
        <v>1</v>
      </c>
      <c r="F308" s="19"/>
      <c r="G308" s="15">
        <v>1</v>
      </c>
      <c r="H308" s="19"/>
      <c r="I308" s="67"/>
      <c r="J308" s="139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</row>
    <row r="309" spans="1:21" ht="15" customHeight="1">
      <c r="A309" s="170">
        <f>SUM(A308+1)</f>
        <v>3872</v>
      </c>
      <c r="B309" s="108" t="s">
        <v>79</v>
      </c>
      <c r="C309" s="9" t="s">
        <v>34</v>
      </c>
      <c r="D309" s="9"/>
      <c r="E309" s="12">
        <f t="shared" si="14"/>
        <v>1</v>
      </c>
      <c r="F309" s="9"/>
      <c r="G309" s="12">
        <v>1</v>
      </c>
      <c r="H309" s="9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</row>
    <row r="310" spans="1:21" ht="15" customHeight="1">
      <c r="A310" s="170">
        <f>SUM(A309+1)</f>
        <v>3873</v>
      </c>
      <c r="B310" s="108" t="s">
        <v>80</v>
      </c>
      <c r="C310" s="9" t="s">
        <v>34</v>
      </c>
      <c r="D310" s="9"/>
      <c r="E310" s="12">
        <f t="shared" si="14"/>
        <v>1</v>
      </c>
      <c r="F310" s="9"/>
      <c r="G310" s="12">
        <v>1</v>
      </c>
      <c r="H310" s="9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</row>
    <row r="311" spans="1:21" ht="15" customHeight="1">
      <c r="A311" s="9" t="s">
        <v>275</v>
      </c>
      <c r="B311" s="108" t="s">
        <v>63</v>
      </c>
      <c r="C311" s="9" t="s">
        <v>50</v>
      </c>
      <c r="D311" s="42"/>
      <c r="E311" s="12">
        <f t="shared" si="14"/>
        <v>7</v>
      </c>
      <c r="F311" s="135">
        <v>4</v>
      </c>
      <c r="G311" s="45">
        <v>3</v>
      </c>
      <c r="H311" s="42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</row>
    <row r="312" spans="1:21" ht="15" customHeight="1">
      <c r="A312" s="170">
        <v>3881</v>
      </c>
      <c r="B312" s="108" t="s">
        <v>129</v>
      </c>
      <c r="C312" s="9" t="s">
        <v>126</v>
      </c>
      <c r="D312" s="9"/>
      <c r="E312" s="12">
        <f t="shared" si="14"/>
        <v>1</v>
      </c>
      <c r="F312" s="9">
        <v>1</v>
      </c>
      <c r="G312" s="12"/>
      <c r="H312" s="9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</row>
    <row r="313" spans="1:21" ht="15" customHeight="1">
      <c r="A313" s="9" t="s">
        <v>276</v>
      </c>
      <c r="B313" s="108" t="s">
        <v>99</v>
      </c>
      <c r="C313" s="9" t="s">
        <v>51</v>
      </c>
      <c r="D313" s="9"/>
      <c r="E313" s="12">
        <f t="shared" si="14"/>
        <v>7</v>
      </c>
      <c r="F313" s="135">
        <v>5</v>
      </c>
      <c r="G313" s="153">
        <v>2</v>
      </c>
      <c r="H313" s="9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</row>
    <row r="314" spans="1:21" ht="15" customHeight="1">
      <c r="A314" s="170">
        <v>3889</v>
      </c>
      <c r="B314" s="108" t="s">
        <v>283</v>
      </c>
      <c r="C314" s="9" t="s">
        <v>27</v>
      </c>
      <c r="D314" s="9"/>
      <c r="E314" s="12">
        <f t="shared" si="14"/>
        <v>1</v>
      </c>
      <c r="F314" s="9">
        <v>1</v>
      </c>
      <c r="G314" s="12"/>
      <c r="H314" s="9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</row>
    <row r="315" spans="1:21" ht="15" customHeight="1">
      <c r="A315" s="9" t="s">
        <v>277</v>
      </c>
      <c r="B315" s="108" t="s">
        <v>279</v>
      </c>
      <c r="C315" s="9" t="s">
        <v>56</v>
      </c>
      <c r="D315" s="9">
        <f>+A314+E315</f>
        <v>3898</v>
      </c>
      <c r="E315" s="12">
        <f t="shared" si="14"/>
        <v>9</v>
      </c>
      <c r="F315" s="9">
        <v>3</v>
      </c>
      <c r="G315" s="12">
        <v>6</v>
      </c>
      <c r="H315" s="9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</row>
    <row r="316" spans="1:21" ht="15" customHeight="1">
      <c r="A316" s="170">
        <v>3899</v>
      </c>
      <c r="B316" s="108" t="s">
        <v>64</v>
      </c>
      <c r="C316" s="9" t="s">
        <v>55</v>
      </c>
      <c r="D316" s="9">
        <f>+D315+1</f>
        <v>3899</v>
      </c>
      <c r="E316" s="12">
        <f t="shared" si="14"/>
        <v>1</v>
      </c>
      <c r="F316" s="9"/>
      <c r="G316" s="12">
        <v>1</v>
      </c>
      <c r="H316" s="9"/>
      <c r="I316" s="46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</row>
    <row r="317" spans="1:21" ht="15" customHeight="1">
      <c r="A317" s="9" t="s">
        <v>343</v>
      </c>
      <c r="B317" s="108" t="s">
        <v>30</v>
      </c>
      <c r="C317" s="9" t="s">
        <v>31</v>
      </c>
      <c r="D317" s="9">
        <f aca="true" t="shared" si="15" ref="D317:D328">+D316+E317</f>
        <v>3901</v>
      </c>
      <c r="E317" s="12">
        <f t="shared" si="14"/>
        <v>2</v>
      </c>
      <c r="F317" s="9"/>
      <c r="G317" s="12">
        <v>2</v>
      </c>
      <c r="H317" s="9"/>
      <c r="J317" s="71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</row>
    <row r="318" spans="1:21" ht="15" customHeight="1">
      <c r="A318" s="9" t="s">
        <v>344</v>
      </c>
      <c r="B318" s="108" t="s">
        <v>118</v>
      </c>
      <c r="C318" s="9" t="s">
        <v>119</v>
      </c>
      <c r="D318" s="42">
        <f t="shared" si="15"/>
        <v>3903</v>
      </c>
      <c r="E318" s="12">
        <f t="shared" si="14"/>
        <v>2</v>
      </c>
      <c r="F318" s="42">
        <v>1</v>
      </c>
      <c r="G318" s="45">
        <v>1</v>
      </c>
      <c r="H318" s="42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</row>
    <row r="319" spans="1:21" ht="15" customHeight="1">
      <c r="A319" s="9">
        <v>3904</v>
      </c>
      <c r="B319" s="108" t="s">
        <v>127</v>
      </c>
      <c r="C319" s="9" t="s">
        <v>68</v>
      </c>
      <c r="D319" s="9">
        <f t="shared" si="15"/>
        <v>3904</v>
      </c>
      <c r="E319" s="12">
        <f t="shared" si="14"/>
        <v>1</v>
      </c>
      <c r="F319" s="9">
        <v>1</v>
      </c>
      <c r="G319" s="129"/>
      <c r="H319" s="42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</row>
    <row r="320" spans="1:21" ht="15" customHeight="1">
      <c r="A320" s="9" t="s">
        <v>345</v>
      </c>
      <c r="B320" s="108" t="s">
        <v>58</v>
      </c>
      <c r="C320" s="9" t="s">
        <v>93</v>
      </c>
      <c r="D320" s="9">
        <f t="shared" si="15"/>
        <v>3911</v>
      </c>
      <c r="E320" s="12">
        <f t="shared" si="14"/>
        <v>7</v>
      </c>
      <c r="F320" s="9">
        <v>7</v>
      </c>
      <c r="G320" s="12"/>
      <c r="H320" s="9"/>
      <c r="J320" s="71"/>
      <c r="K320" s="83"/>
      <c r="L320" s="83"/>
      <c r="M320" s="83"/>
      <c r="N320" s="141"/>
      <c r="O320" s="141"/>
      <c r="P320" s="141"/>
      <c r="Q320" s="141"/>
      <c r="R320" s="83"/>
      <c r="S320" s="83"/>
      <c r="T320" s="71"/>
      <c r="U320" s="83"/>
    </row>
    <row r="321" spans="1:21" ht="15" customHeight="1">
      <c r="A321" s="170">
        <v>3912</v>
      </c>
      <c r="B321" s="108" t="s">
        <v>109</v>
      </c>
      <c r="C321" s="9" t="s">
        <v>60</v>
      </c>
      <c r="D321" s="9">
        <f t="shared" si="15"/>
        <v>3912</v>
      </c>
      <c r="E321" s="12">
        <f t="shared" si="14"/>
        <v>1</v>
      </c>
      <c r="F321" s="9"/>
      <c r="G321" s="12">
        <v>1</v>
      </c>
      <c r="H321" s="9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</row>
    <row r="322" spans="1:21" ht="15" customHeight="1">
      <c r="A322" s="9" t="s">
        <v>346</v>
      </c>
      <c r="B322" s="108" t="s">
        <v>59</v>
      </c>
      <c r="C322" s="9" t="s">
        <v>57</v>
      </c>
      <c r="D322" s="9">
        <f t="shared" si="15"/>
        <v>3923</v>
      </c>
      <c r="E322" s="12">
        <f t="shared" si="14"/>
        <v>11</v>
      </c>
      <c r="F322" s="135">
        <v>5</v>
      </c>
      <c r="G322" s="153">
        <v>6</v>
      </c>
      <c r="H322" s="9"/>
      <c r="I322" s="36" t="s">
        <v>338</v>
      </c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</row>
    <row r="323" spans="1:21" ht="15" customHeight="1">
      <c r="A323" s="9" t="s">
        <v>347</v>
      </c>
      <c r="B323" s="108" t="s">
        <v>141</v>
      </c>
      <c r="C323" s="9" t="s">
        <v>52</v>
      </c>
      <c r="D323" s="9">
        <f t="shared" si="15"/>
        <v>3925</v>
      </c>
      <c r="E323" s="12">
        <f t="shared" si="14"/>
        <v>2</v>
      </c>
      <c r="F323" s="9">
        <v>2</v>
      </c>
      <c r="G323" s="12"/>
      <c r="H323" s="9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</row>
    <row r="324" spans="1:21" ht="15" customHeight="1">
      <c r="A324" s="170">
        <v>3926</v>
      </c>
      <c r="B324" s="108" t="s">
        <v>143</v>
      </c>
      <c r="C324" s="9" t="s">
        <v>144</v>
      </c>
      <c r="D324" s="9">
        <f t="shared" si="15"/>
        <v>3926</v>
      </c>
      <c r="E324" s="12">
        <f t="shared" si="14"/>
        <v>1</v>
      </c>
      <c r="F324" s="9"/>
      <c r="G324" s="12">
        <v>1</v>
      </c>
      <c r="H324" s="9"/>
      <c r="I324" s="46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</row>
    <row r="325" spans="1:21" ht="15" customHeight="1">
      <c r="A325" s="170">
        <v>3927</v>
      </c>
      <c r="B325" s="108" t="s">
        <v>113</v>
      </c>
      <c r="C325" s="9" t="s">
        <v>114</v>
      </c>
      <c r="D325" s="9">
        <f t="shared" si="15"/>
        <v>3927</v>
      </c>
      <c r="E325" s="12">
        <f t="shared" si="14"/>
        <v>1</v>
      </c>
      <c r="F325" s="9"/>
      <c r="G325" s="12">
        <v>1</v>
      </c>
      <c r="H325" s="9"/>
      <c r="I325" s="46"/>
      <c r="J325" s="142"/>
      <c r="K325" s="142"/>
      <c r="L325" s="142"/>
      <c r="M325" s="142"/>
      <c r="N325" s="142"/>
      <c r="O325" s="142"/>
      <c r="P325" s="142"/>
      <c r="Q325" s="83"/>
      <c r="R325" s="83"/>
      <c r="S325" s="83"/>
      <c r="T325" s="83"/>
      <c r="U325" s="83"/>
    </row>
    <row r="326" spans="1:21" ht="15" customHeight="1">
      <c r="A326" s="170">
        <v>3928</v>
      </c>
      <c r="B326" s="108" t="s">
        <v>53</v>
      </c>
      <c r="C326" s="9" t="s">
        <v>54</v>
      </c>
      <c r="D326" s="9">
        <f t="shared" si="15"/>
        <v>3928</v>
      </c>
      <c r="E326" s="12">
        <f t="shared" si="14"/>
        <v>1</v>
      </c>
      <c r="F326" s="9">
        <v>1</v>
      </c>
      <c r="G326" s="12"/>
      <c r="H326" s="9"/>
      <c r="J326" s="71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</row>
    <row r="327" spans="1:21" ht="15" customHeight="1">
      <c r="A327" s="9" t="s">
        <v>348</v>
      </c>
      <c r="B327" s="108" t="s">
        <v>29</v>
      </c>
      <c r="C327" s="9" t="s">
        <v>32</v>
      </c>
      <c r="D327" s="9">
        <f t="shared" si="15"/>
        <v>3930</v>
      </c>
      <c r="E327" s="12">
        <f t="shared" si="14"/>
        <v>2</v>
      </c>
      <c r="F327" s="9">
        <v>1</v>
      </c>
      <c r="G327" s="12">
        <v>1</v>
      </c>
      <c r="H327" s="9"/>
      <c r="I327" s="46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</row>
    <row r="328" spans="1:21" ht="15" customHeight="1" thickBot="1">
      <c r="A328" s="176">
        <v>3931</v>
      </c>
      <c r="B328" s="109" t="s">
        <v>132</v>
      </c>
      <c r="C328" s="10" t="s">
        <v>20</v>
      </c>
      <c r="D328" s="10">
        <f t="shared" si="15"/>
        <v>3931</v>
      </c>
      <c r="E328" s="35">
        <f t="shared" si="14"/>
        <v>1</v>
      </c>
      <c r="F328" s="17"/>
      <c r="G328" s="35">
        <v>1</v>
      </c>
      <c r="H328" s="17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</row>
    <row r="329" spans="1:21" ht="15" customHeight="1" thickBot="1">
      <c r="A329" s="183" t="s">
        <v>133</v>
      </c>
      <c r="B329" s="184"/>
      <c r="C329" s="51"/>
      <c r="D329" s="51"/>
      <c r="E329" s="52">
        <f>SUM(E308:E328)</f>
        <v>61</v>
      </c>
      <c r="F329" s="52">
        <f>SUM(F308:F328)</f>
        <v>32</v>
      </c>
      <c r="G329" s="103">
        <f>SUM(G308:G328)</f>
        <v>29</v>
      </c>
      <c r="H329" s="69"/>
      <c r="J329" s="141"/>
      <c r="K329" s="83"/>
      <c r="L329" s="143"/>
      <c r="M329" s="83"/>
      <c r="N329" s="83"/>
      <c r="O329" s="83"/>
      <c r="P329" s="83"/>
      <c r="Q329" s="83"/>
      <c r="R329" s="83"/>
      <c r="S329" s="83"/>
      <c r="T329" s="83"/>
      <c r="U329" s="83"/>
    </row>
    <row r="330" spans="1:21" ht="15" customHeight="1" thickBot="1">
      <c r="A330" s="62"/>
      <c r="B330" s="63"/>
      <c r="C330" s="51"/>
      <c r="D330" s="51"/>
      <c r="E330" s="87"/>
      <c r="F330" s="87"/>
      <c r="G330" s="87"/>
      <c r="H330" s="88"/>
      <c r="J330" s="141"/>
      <c r="K330" s="83"/>
      <c r="L330" s="143"/>
      <c r="M330" s="83"/>
      <c r="N330" s="83"/>
      <c r="O330" s="83"/>
      <c r="P330" s="83"/>
      <c r="Q330" s="83"/>
      <c r="R330" s="83"/>
      <c r="S330" s="83"/>
      <c r="T330" s="83"/>
      <c r="U330" s="83"/>
    </row>
    <row r="331" spans="1:34" ht="15" customHeight="1" thickBot="1">
      <c r="A331" s="44" t="s">
        <v>155</v>
      </c>
      <c r="B331" s="185" t="s">
        <v>15</v>
      </c>
      <c r="C331" s="181"/>
      <c r="D331" s="181"/>
      <c r="E331" s="181"/>
      <c r="F331" s="181"/>
      <c r="G331" s="181"/>
      <c r="H331" s="182"/>
      <c r="I331" s="67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</row>
    <row r="332" spans="1:34" ht="15" customHeight="1">
      <c r="A332" s="179">
        <f>3931+1</f>
        <v>3932</v>
      </c>
      <c r="B332" s="128" t="s">
        <v>105</v>
      </c>
      <c r="C332" s="19" t="s">
        <v>92</v>
      </c>
      <c r="D332" s="15">
        <f>+D328+E332</f>
        <v>3932</v>
      </c>
      <c r="E332" s="19">
        <f aca="true" t="shared" si="16" ref="E332:E348">SUM(F332:G332)</f>
        <v>1</v>
      </c>
      <c r="F332" s="19"/>
      <c r="G332" s="15">
        <v>1</v>
      </c>
      <c r="H332" s="19"/>
      <c r="I332" s="67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</row>
    <row r="333" spans="1:34" ht="15" customHeight="1">
      <c r="A333" s="178">
        <f>SUM(A332+1)</f>
        <v>3933</v>
      </c>
      <c r="B333" s="108" t="s">
        <v>79</v>
      </c>
      <c r="C333" s="9" t="s">
        <v>34</v>
      </c>
      <c r="D333" s="12">
        <f>+D332+E333</f>
        <v>3933</v>
      </c>
      <c r="E333" s="9">
        <f t="shared" si="16"/>
        <v>1</v>
      </c>
      <c r="F333" s="9"/>
      <c r="G333" s="12">
        <v>1</v>
      </c>
      <c r="H333" s="9"/>
      <c r="I333" s="67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</row>
    <row r="334" spans="1:34" ht="15" customHeight="1">
      <c r="A334" s="170">
        <f>SUM(A333+1)</f>
        <v>3934</v>
      </c>
      <c r="B334" s="108" t="s">
        <v>80</v>
      </c>
      <c r="C334" s="9" t="s">
        <v>34</v>
      </c>
      <c r="D334" s="12">
        <f>+D333+E334</f>
        <v>3934</v>
      </c>
      <c r="E334" s="9">
        <f t="shared" si="16"/>
        <v>1</v>
      </c>
      <c r="F334" s="9"/>
      <c r="G334" s="12">
        <v>1</v>
      </c>
      <c r="H334" s="9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AD334" s="67"/>
      <c r="AE334" s="67"/>
      <c r="AF334" s="67"/>
      <c r="AG334" s="67"/>
      <c r="AH334" s="67"/>
    </row>
    <row r="335" spans="1:34" ht="15" customHeight="1">
      <c r="A335" s="9" t="s">
        <v>349</v>
      </c>
      <c r="B335" s="108" t="s">
        <v>63</v>
      </c>
      <c r="C335" s="9" t="s">
        <v>50</v>
      </c>
      <c r="D335" s="12">
        <f>+D334+E335</f>
        <v>3940</v>
      </c>
      <c r="E335" s="9">
        <f t="shared" si="16"/>
        <v>6</v>
      </c>
      <c r="F335" s="9">
        <v>2</v>
      </c>
      <c r="G335" s="12">
        <v>4</v>
      </c>
      <c r="H335" s="9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AH335" s="67"/>
    </row>
    <row r="336" spans="1:34" ht="15" customHeight="1">
      <c r="A336" s="170">
        <v>3941</v>
      </c>
      <c r="B336" s="108" t="s">
        <v>65</v>
      </c>
      <c r="C336" s="9" t="s">
        <v>77</v>
      </c>
      <c r="D336" s="12"/>
      <c r="E336" s="9">
        <f t="shared" si="16"/>
        <v>1</v>
      </c>
      <c r="F336" s="9">
        <v>1</v>
      </c>
      <c r="G336" s="12"/>
      <c r="H336" s="39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AH336" s="67"/>
    </row>
    <row r="337" spans="1:34" ht="15" customHeight="1">
      <c r="A337" s="170">
        <f>SUM(A336+1)</f>
        <v>3942</v>
      </c>
      <c r="B337" s="108" t="s">
        <v>129</v>
      </c>
      <c r="C337" s="9" t="s">
        <v>126</v>
      </c>
      <c r="D337" s="12"/>
      <c r="E337" s="16">
        <f t="shared" si="16"/>
        <v>1</v>
      </c>
      <c r="F337" s="9">
        <v>1</v>
      </c>
      <c r="G337" s="12"/>
      <c r="H337" s="9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AH337" s="67"/>
    </row>
    <row r="338" spans="1:34" ht="15" customHeight="1">
      <c r="A338" s="9" t="s">
        <v>350</v>
      </c>
      <c r="B338" s="107" t="s">
        <v>99</v>
      </c>
      <c r="C338" s="16" t="s">
        <v>51</v>
      </c>
      <c r="D338" s="15"/>
      <c r="E338" s="16">
        <f t="shared" si="16"/>
        <v>4</v>
      </c>
      <c r="F338" s="16">
        <v>2</v>
      </c>
      <c r="G338" s="15">
        <v>2</v>
      </c>
      <c r="H338" s="9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AH338" s="67"/>
    </row>
    <row r="339" spans="1:34" ht="15" customHeight="1">
      <c r="A339" s="170">
        <v>3947</v>
      </c>
      <c r="B339" s="108" t="s">
        <v>283</v>
      </c>
      <c r="C339" s="9" t="s">
        <v>27</v>
      </c>
      <c r="D339" s="12"/>
      <c r="E339" s="16">
        <f t="shared" si="16"/>
        <v>1</v>
      </c>
      <c r="F339" s="9">
        <v>1</v>
      </c>
      <c r="G339" s="12"/>
      <c r="H339" s="9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AH339" s="67"/>
    </row>
    <row r="340" spans="1:34" ht="15" customHeight="1">
      <c r="A340" s="9" t="s">
        <v>351</v>
      </c>
      <c r="B340" s="108" t="s">
        <v>279</v>
      </c>
      <c r="C340" s="9" t="s">
        <v>56</v>
      </c>
      <c r="D340" s="12"/>
      <c r="E340" s="16">
        <f t="shared" si="16"/>
        <v>2</v>
      </c>
      <c r="F340" s="9">
        <v>1</v>
      </c>
      <c r="G340" s="12">
        <v>1</v>
      </c>
      <c r="H340" s="22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AH340" s="67"/>
    </row>
    <row r="341" spans="1:21" ht="15" customHeight="1">
      <c r="A341" s="170">
        <v>3950</v>
      </c>
      <c r="B341" s="108" t="s">
        <v>64</v>
      </c>
      <c r="C341" s="9" t="s">
        <v>55</v>
      </c>
      <c r="D341" s="12"/>
      <c r="E341" s="16">
        <f t="shared" si="16"/>
        <v>1</v>
      </c>
      <c r="F341" s="9"/>
      <c r="G341" s="12">
        <v>1</v>
      </c>
      <c r="H341" s="9"/>
      <c r="J341" s="85"/>
      <c r="K341" s="74"/>
      <c r="L341" s="74"/>
      <c r="M341" s="74"/>
      <c r="N341" s="74"/>
      <c r="O341" s="85"/>
      <c r="P341" s="74"/>
      <c r="Q341" s="74"/>
      <c r="R341" s="74"/>
      <c r="S341" s="74"/>
      <c r="T341" s="74"/>
      <c r="U341" s="74"/>
    </row>
    <row r="342" spans="1:21" ht="15" customHeight="1">
      <c r="A342" s="9" t="s">
        <v>352</v>
      </c>
      <c r="B342" s="108" t="s">
        <v>124</v>
      </c>
      <c r="C342" s="9" t="s">
        <v>60</v>
      </c>
      <c r="D342" s="12"/>
      <c r="E342" s="16">
        <f t="shared" si="16"/>
        <v>2</v>
      </c>
      <c r="F342" s="9">
        <v>1</v>
      </c>
      <c r="G342" s="12">
        <v>1</v>
      </c>
      <c r="H342" s="9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</row>
    <row r="343" spans="1:21" ht="15" customHeight="1">
      <c r="A343" s="9" t="s">
        <v>353</v>
      </c>
      <c r="B343" s="108" t="s">
        <v>58</v>
      </c>
      <c r="C343" s="9" t="s">
        <v>93</v>
      </c>
      <c r="D343" s="12"/>
      <c r="E343" s="16">
        <f t="shared" si="16"/>
        <v>7</v>
      </c>
      <c r="F343" s="9">
        <v>7</v>
      </c>
      <c r="G343" s="12"/>
      <c r="H343" s="9"/>
      <c r="I343" s="46"/>
      <c r="J343" s="83"/>
      <c r="K343" s="83"/>
      <c r="L343" s="83"/>
      <c r="M343" s="83"/>
      <c r="N343" s="83"/>
      <c r="O343" s="141"/>
      <c r="P343" s="83"/>
      <c r="Q343" s="74"/>
      <c r="R343" s="74"/>
      <c r="S343" s="74"/>
      <c r="T343" s="74"/>
      <c r="U343" s="74"/>
    </row>
    <row r="344" spans="1:21" ht="15" customHeight="1">
      <c r="A344" s="170">
        <v>3960</v>
      </c>
      <c r="B344" s="108" t="s">
        <v>141</v>
      </c>
      <c r="C344" s="9" t="s">
        <v>52</v>
      </c>
      <c r="D344" s="12"/>
      <c r="E344" s="16">
        <f t="shared" si="16"/>
        <v>1</v>
      </c>
      <c r="F344" s="9">
        <v>1</v>
      </c>
      <c r="G344" s="12"/>
      <c r="H344" s="9"/>
      <c r="J344" s="83"/>
      <c r="K344" s="83"/>
      <c r="L344" s="83"/>
      <c r="M344" s="83"/>
      <c r="N344" s="83"/>
      <c r="O344" s="83"/>
      <c r="P344" s="83"/>
      <c r="Q344" s="74"/>
      <c r="R344" s="74"/>
      <c r="S344" s="74"/>
      <c r="T344" s="74"/>
      <c r="U344" s="74"/>
    </row>
    <row r="345" spans="1:21" ht="15" customHeight="1">
      <c r="A345" s="170">
        <f>SUM(A344+1)</f>
        <v>3961</v>
      </c>
      <c r="B345" s="108" t="s">
        <v>143</v>
      </c>
      <c r="C345" s="9" t="s">
        <v>144</v>
      </c>
      <c r="D345" s="12"/>
      <c r="E345" s="16">
        <f t="shared" si="16"/>
        <v>1</v>
      </c>
      <c r="F345" s="9"/>
      <c r="G345" s="12">
        <v>1</v>
      </c>
      <c r="H345" s="9"/>
      <c r="J345" s="71"/>
      <c r="K345" s="83"/>
      <c r="L345" s="83"/>
      <c r="M345" s="83"/>
      <c r="N345" s="83"/>
      <c r="O345" s="83"/>
      <c r="P345" s="83"/>
      <c r="Q345" s="74"/>
      <c r="R345" s="74"/>
      <c r="S345" s="74"/>
      <c r="T345" s="74"/>
      <c r="U345" s="74"/>
    </row>
    <row r="346" spans="1:21" ht="15" customHeight="1">
      <c r="A346" s="9" t="s">
        <v>354</v>
      </c>
      <c r="B346" s="108" t="s">
        <v>59</v>
      </c>
      <c r="C346" s="9" t="s">
        <v>57</v>
      </c>
      <c r="D346" s="12"/>
      <c r="E346" s="16">
        <f t="shared" si="16"/>
        <v>3</v>
      </c>
      <c r="F346" s="9">
        <v>2</v>
      </c>
      <c r="G346" s="12">
        <v>1</v>
      </c>
      <c r="H346" s="9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</row>
    <row r="347" spans="1:21" ht="15" customHeight="1">
      <c r="A347" s="170">
        <v>3965</v>
      </c>
      <c r="B347" s="108" t="s">
        <v>113</v>
      </c>
      <c r="C347" s="9" t="s">
        <v>114</v>
      </c>
      <c r="D347" s="12"/>
      <c r="E347" s="16">
        <f t="shared" si="16"/>
        <v>1</v>
      </c>
      <c r="F347" s="9"/>
      <c r="G347" s="12">
        <v>1</v>
      </c>
      <c r="H347" s="9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</row>
    <row r="348" spans="1:21" ht="15" customHeight="1" thickBot="1">
      <c r="A348" s="176">
        <v>3966</v>
      </c>
      <c r="B348" s="109" t="s">
        <v>132</v>
      </c>
      <c r="C348" s="10" t="s">
        <v>20</v>
      </c>
      <c r="D348" s="14"/>
      <c r="E348" s="17">
        <f t="shared" si="16"/>
        <v>1</v>
      </c>
      <c r="F348" s="17"/>
      <c r="G348" s="35">
        <v>1</v>
      </c>
      <c r="H348" s="17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</row>
    <row r="349" spans="1:21" ht="15" customHeight="1" thickBot="1">
      <c r="A349" s="183" t="s">
        <v>133</v>
      </c>
      <c r="B349" s="184"/>
      <c r="C349" s="51"/>
      <c r="D349" s="51"/>
      <c r="E349" s="52">
        <f>SUM(E332:E348)</f>
        <v>35</v>
      </c>
      <c r="F349" s="52">
        <f>SUM(F332:F348)</f>
        <v>19</v>
      </c>
      <c r="G349" s="103">
        <f>SUM(G332:G348)</f>
        <v>16</v>
      </c>
      <c r="H349" s="69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</row>
    <row r="350" spans="1:21" ht="15" customHeight="1" thickBot="1">
      <c r="A350" s="62"/>
      <c r="B350" s="63"/>
      <c r="C350" s="51"/>
      <c r="D350" s="51"/>
      <c r="E350" s="87"/>
      <c r="F350" s="87"/>
      <c r="G350" s="87"/>
      <c r="H350" s="88"/>
      <c r="J350" s="74"/>
      <c r="K350" s="138"/>
      <c r="L350" s="74"/>
      <c r="M350" s="74"/>
      <c r="N350" s="74"/>
      <c r="O350" s="74"/>
      <c r="P350" s="74"/>
      <c r="Q350" s="74"/>
      <c r="R350" s="74"/>
      <c r="S350" s="74"/>
      <c r="T350" s="74"/>
      <c r="U350" s="74"/>
    </row>
    <row r="351" spans="1:34" ht="15" customHeight="1" thickBot="1">
      <c r="A351" s="44" t="s">
        <v>156</v>
      </c>
      <c r="B351" s="185" t="s">
        <v>17</v>
      </c>
      <c r="C351" s="181"/>
      <c r="D351" s="181"/>
      <c r="E351" s="181"/>
      <c r="F351" s="181"/>
      <c r="G351" s="181"/>
      <c r="H351" s="182"/>
      <c r="I351" s="67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</row>
    <row r="352" spans="1:34" ht="15" customHeight="1">
      <c r="A352" s="175">
        <v>3967</v>
      </c>
      <c r="B352" s="128" t="s">
        <v>105</v>
      </c>
      <c r="C352" s="19" t="s">
        <v>92</v>
      </c>
      <c r="D352" s="15"/>
      <c r="E352" s="19">
        <f aca="true" t="shared" si="17" ref="E352:E369">SUM(F352:G352)</f>
        <v>1</v>
      </c>
      <c r="F352" s="15"/>
      <c r="G352" s="19">
        <v>1</v>
      </c>
      <c r="H352" s="3"/>
      <c r="I352" s="67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</row>
    <row r="353" spans="1:34" ht="15" customHeight="1">
      <c r="A353" s="170">
        <f>SUM(A352+1)</f>
        <v>3968</v>
      </c>
      <c r="B353" s="107" t="s">
        <v>79</v>
      </c>
      <c r="C353" s="16" t="s">
        <v>34</v>
      </c>
      <c r="D353" s="15"/>
      <c r="E353" s="9">
        <f t="shared" si="17"/>
        <v>1</v>
      </c>
      <c r="F353" s="12"/>
      <c r="G353" s="9">
        <v>1</v>
      </c>
      <c r="H353" s="3"/>
      <c r="I353" s="67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</row>
    <row r="354" spans="1:34" ht="15" customHeight="1">
      <c r="A354" s="170">
        <f>SUM(A353+1)</f>
        <v>3969</v>
      </c>
      <c r="B354" s="108" t="s">
        <v>80</v>
      </c>
      <c r="C354" s="9" t="s">
        <v>34</v>
      </c>
      <c r="D354" s="12"/>
      <c r="E354" s="9">
        <f t="shared" si="17"/>
        <v>1</v>
      </c>
      <c r="F354" s="12"/>
      <c r="G354" s="9">
        <v>1</v>
      </c>
      <c r="H354" s="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AD354" s="67"/>
      <c r="AE354" s="67"/>
      <c r="AF354" s="67"/>
      <c r="AG354" s="67"/>
      <c r="AH354" s="67"/>
    </row>
    <row r="355" spans="1:34" ht="15" customHeight="1">
      <c r="A355" s="170">
        <f>SUM(A354+1)</f>
        <v>3970</v>
      </c>
      <c r="B355" s="108" t="s">
        <v>139</v>
      </c>
      <c r="C355" s="9" t="s">
        <v>66</v>
      </c>
      <c r="D355" s="12"/>
      <c r="E355" s="9">
        <f t="shared" si="17"/>
        <v>1</v>
      </c>
      <c r="F355" s="12">
        <v>1</v>
      </c>
      <c r="G355" s="9"/>
      <c r="H355" s="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AH355" s="67"/>
    </row>
    <row r="356" spans="1:34" ht="15" customHeight="1">
      <c r="A356" s="9" t="s">
        <v>355</v>
      </c>
      <c r="B356" s="108" t="s">
        <v>63</v>
      </c>
      <c r="C356" s="9" t="s">
        <v>50</v>
      </c>
      <c r="D356" s="12"/>
      <c r="E356" s="9">
        <f t="shared" si="17"/>
        <v>2</v>
      </c>
      <c r="F356" s="12"/>
      <c r="G356" s="9">
        <v>2</v>
      </c>
      <c r="H356" s="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AH356" s="67"/>
    </row>
    <row r="357" spans="1:34" ht="15" customHeight="1">
      <c r="A357" s="9" t="s">
        <v>356</v>
      </c>
      <c r="B357" s="108" t="s">
        <v>129</v>
      </c>
      <c r="C357" s="9" t="s">
        <v>126</v>
      </c>
      <c r="D357" s="12"/>
      <c r="E357" s="9">
        <f t="shared" si="17"/>
        <v>2</v>
      </c>
      <c r="F357" s="12">
        <v>2</v>
      </c>
      <c r="G357" s="9"/>
      <c r="H357" s="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AH357" s="67"/>
    </row>
    <row r="358" spans="1:34" ht="15" customHeight="1">
      <c r="A358" s="9" t="s">
        <v>357</v>
      </c>
      <c r="B358" s="108" t="s">
        <v>99</v>
      </c>
      <c r="C358" s="9" t="s">
        <v>51</v>
      </c>
      <c r="D358" s="12"/>
      <c r="E358" s="9">
        <f t="shared" si="17"/>
        <v>5</v>
      </c>
      <c r="F358" s="12">
        <v>5</v>
      </c>
      <c r="G358" s="9"/>
      <c r="H358" s="4"/>
      <c r="J358" s="71"/>
      <c r="K358" s="83"/>
      <c r="L358" s="83"/>
      <c r="M358" s="83"/>
      <c r="N358" s="83"/>
      <c r="O358" s="83"/>
      <c r="P358" s="83"/>
      <c r="Q358" s="83"/>
      <c r="R358" s="83"/>
      <c r="S358" s="83"/>
      <c r="T358" s="141"/>
      <c r="U358" s="83"/>
      <c r="AH358" s="67"/>
    </row>
    <row r="359" spans="1:34" ht="15" customHeight="1">
      <c r="A359" s="9" t="s">
        <v>358</v>
      </c>
      <c r="B359" s="108" t="s">
        <v>283</v>
      </c>
      <c r="C359" s="9" t="s">
        <v>27</v>
      </c>
      <c r="D359" s="12"/>
      <c r="E359" s="9">
        <f t="shared" si="17"/>
        <v>2</v>
      </c>
      <c r="F359" s="12">
        <v>2</v>
      </c>
      <c r="G359" s="9"/>
      <c r="H359" s="4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AH359" s="67"/>
    </row>
    <row r="360" spans="1:34" ht="15" customHeight="1">
      <c r="A360" s="9" t="s">
        <v>359</v>
      </c>
      <c r="B360" s="108" t="s">
        <v>284</v>
      </c>
      <c r="C360" s="9" t="s">
        <v>56</v>
      </c>
      <c r="D360" s="12"/>
      <c r="E360" s="9">
        <f t="shared" si="17"/>
        <v>5</v>
      </c>
      <c r="F360" s="12">
        <v>2</v>
      </c>
      <c r="G360" s="9">
        <v>3</v>
      </c>
      <c r="H360" s="4"/>
      <c r="J360" s="83"/>
      <c r="K360" s="83"/>
      <c r="L360" s="83"/>
      <c r="M360" s="83"/>
      <c r="N360" s="83"/>
      <c r="O360" s="71"/>
      <c r="P360" s="83"/>
      <c r="Q360" s="83"/>
      <c r="R360" s="83"/>
      <c r="S360" s="83"/>
      <c r="T360" s="83"/>
      <c r="U360" s="83"/>
      <c r="AH360" s="67"/>
    </row>
    <row r="361" spans="1:22" ht="15" customHeight="1">
      <c r="A361" s="170">
        <v>3987</v>
      </c>
      <c r="B361" s="108" t="s">
        <v>64</v>
      </c>
      <c r="C361" s="9" t="s">
        <v>55</v>
      </c>
      <c r="D361" s="12"/>
      <c r="E361" s="9">
        <f t="shared" si="17"/>
        <v>1</v>
      </c>
      <c r="F361" s="12">
        <v>1</v>
      </c>
      <c r="G361" s="9"/>
      <c r="H361" s="4"/>
      <c r="J361" s="71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46"/>
    </row>
    <row r="362" spans="1:35" ht="15" customHeight="1">
      <c r="A362" s="170">
        <f>SUM(A361+1)</f>
        <v>3988</v>
      </c>
      <c r="B362" s="108" t="s">
        <v>118</v>
      </c>
      <c r="C362" s="9" t="s">
        <v>119</v>
      </c>
      <c r="D362" s="12"/>
      <c r="E362" s="9">
        <f t="shared" si="17"/>
        <v>1</v>
      </c>
      <c r="F362" s="12"/>
      <c r="G362" s="9">
        <v>1</v>
      </c>
      <c r="H362" s="4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AI362" s="67"/>
    </row>
    <row r="363" spans="1:35" ht="15" customHeight="1">
      <c r="A363" s="9" t="s">
        <v>360</v>
      </c>
      <c r="B363" s="108" t="s">
        <v>109</v>
      </c>
      <c r="C363" s="9" t="s">
        <v>60</v>
      </c>
      <c r="D363" s="12"/>
      <c r="E363" s="9">
        <f t="shared" si="17"/>
        <v>2</v>
      </c>
      <c r="F363" s="12"/>
      <c r="G363" s="9">
        <v>2</v>
      </c>
      <c r="H363" s="4"/>
      <c r="I363" s="46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AI363" s="67"/>
    </row>
    <row r="364" spans="1:35" ht="15" customHeight="1">
      <c r="A364" s="9" t="s">
        <v>361</v>
      </c>
      <c r="B364" s="108" t="s">
        <v>59</v>
      </c>
      <c r="C364" s="9" t="s">
        <v>57</v>
      </c>
      <c r="D364" s="12"/>
      <c r="E364" s="9">
        <f t="shared" si="17"/>
        <v>7</v>
      </c>
      <c r="F364" s="153">
        <v>6</v>
      </c>
      <c r="G364" s="135">
        <v>1</v>
      </c>
      <c r="H364" s="4"/>
      <c r="I364" s="46" t="s">
        <v>339</v>
      </c>
      <c r="J364" s="83"/>
      <c r="K364" s="83"/>
      <c r="L364" s="83"/>
      <c r="M364" s="83"/>
      <c r="N364" s="83"/>
      <c r="O364" s="83"/>
      <c r="P364" s="83"/>
      <c r="Q364" s="141"/>
      <c r="R364" s="83"/>
      <c r="S364" s="83"/>
      <c r="T364" s="83"/>
      <c r="U364" s="83"/>
      <c r="AI364" s="67"/>
    </row>
    <row r="365" spans="1:35" ht="15" customHeight="1">
      <c r="A365" s="170">
        <v>3998</v>
      </c>
      <c r="B365" s="108" t="s">
        <v>141</v>
      </c>
      <c r="C365" s="9" t="s">
        <v>52</v>
      </c>
      <c r="D365" s="12"/>
      <c r="E365" s="9">
        <f t="shared" si="17"/>
        <v>1</v>
      </c>
      <c r="F365" s="12">
        <v>1</v>
      </c>
      <c r="G365" s="9"/>
      <c r="H365" s="4"/>
      <c r="J365" s="71"/>
      <c r="K365" s="71"/>
      <c r="L365" s="83"/>
      <c r="M365" s="83"/>
      <c r="N365" s="83"/>
      <c r="O365" s="74"/>
      <c r="P365" s="74"/>
      <c r="Q365" s="74"/>
      <c r="R365" s="74"/>
      <c r="S365" s="74"/>
      <c r="T365" s="74"/>
      <c r="U365" s="74"/>
      <c r="AI365" s="67"/>
    </row>
    <row r="366" spans="1:35" ht="15" customHeight="1">
      <c r="A366" s="170">
        <f>SUM(A365+1)</f>
        <v>3999</v>
      </c>
      <c r="B366" s="108" t="s">
        <v>113</v>
      </c>
      <c r="C366" s="9" t="s">
        <v>114</v>
      </c>
      <c r="D366" s="12"/>
      <c r="E366" s="9">
        <f t="shared" si="17"/>
        <v>1</v>
      </c>
      <c r="F366" s="12"/>
      <c r="G366" s="9">
        <v>1</v>
      </c>
      <c r="H366" s="4"/>
      <c r="I366" s="46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AI366" s="67"/>
    </row>
    <row r="367" spans="1:35" ht="15" customHeight="1">
      <c r="A367" s="170">
        <f>SUM(A366+1)</f>
        <v>4000</v>
      </c>
      <c r="B367" s="108" t="s">
        <v>143</v>
      </c>
      <c r="C367" s="9" t="s">
        <v>144</v>
      </c>
      <c r="D367" s="12"/>
      <c r="E367" s="9">
        <f t="shared" si="17"/>
        <v>1</v>
      </c>
      <c r="F367" s="12"/>
      <c r="G367" s="9">
        <v>1</v>
      </c>
      <c r="H367" s="4"/>
      <c r="J367" s="85"/>
      <c r="K367" s="74"/>
      <c r="L367" s="74"/>
      <c r="M367" s="74"/>
      <c r="N367" s="74"/>
      <c r="O367" s="74"/>
      <c r="P367" s="85"/>
      <c r="Q367" s="74"/>
      <c r="R367" s="74"/>
      <c r="S367" s="74"/>
      <c r="T367" s="74"/>
      <c r="U367" s="74"/>
      <c r="AI367" s="67"/>
    </row>
    <row r="368" spans="1:35" ht="15" customHeight="1">
      <c r="A368" s="9" t="s">
        <v>362</v>
      </c>
      <c r="B368" s="108" t="s">
        <v>58</v>
      </c>
      <c r="C368" s="9" t="s">
        <v>93</v>
      </c>
      <c r="D368" s="12"/>
      <c r="E368" s="9">
        <f t="shared" si="17"/>
        <v>4</v>
      </c>
      <c r="F368" s="12">
        <v>4</v>
      </c>
      <c r="G368" s="9"/>
      <c r="H368" s="4"/>
      <c r="J368" s="74"/>
      <c r="K368" s="138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AI368" s="67"/>
    </row>
    <row r="369" spans="1:35" ht="15" customHeight="1" thickBot="1">
      <c r="A369" s="168">
        <v>4005</v>
      </c>
      <c r="B369" s="114" t="s">
        <v>132</v>
      </c>
      <c r="C369" s="10" t="s">
        <v>20</v>
      </c>
      <c r="D369" s="13"/>
      <c r="E369" s="10">
        <f t="shared" si="17"/>
        <v>1</v>
      </c>
      <c r="F369" s="13"/>
      <c r="G369" s="10">
        <v>1</v>
      </c>
      <c r="H369" s="1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AI369" s="67"/>
    </row>
    <row r="370" spans="1:35" ht="15" customHeight="1" thickBot="1">
      <c r="A370" s="186" t="s">
        <v>133</v>
      </c>
      <c r="B370" s="187"/>
      <c r="C370" s="51"/>
      <c r="D370" s="51"/>
      <c r="E370" s="52">
        <f>SUM(E352:E369)</f>
        <v>39</v>
      </c>
      <c r="F370" s="103">
        <f>SUM(F352:F369)</f>
        <v>24</v>
      </c>
      <c r="G370" s="52">
        <f>SUM(G352:G369)</f>
        <v>15</v>
      </c>
      <c r="H370" s="136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AI370" s="67"/>
    </row>
    <row r="371" spans="1:35" ht="15" customHeight="1" thickBot="1">
      <c r="A371" s="60" t="s">
        <v>76</v>
      </c>
      <c r="B371" s="61"/>
      <c r="C371" s="51"/>
      <c r="D371" s="51"/>
      <c r="E371" s="52">
        <f>SUM(E15+E40+E53+E81+E101+E121+E137+E158+E181+E203+E222+E246+E263+E279+E305+E329+E349+E370)</f>
        <v>743</v>
      </c>
      <c r="F371" s="52">
        <f>SUM(F15+F40+F53+F81+F101+F121+F137+F158+F181+F203+F222+F246+F263+F279+F305+F329+F349+F370)</f>
        <v>391</v>
      </c>
      <c r="G371" s="52">
        <f>SUM(G15+G40+G53+G81+G101+G121+G137+G158+G181+G203+G222+G246+G263+G279+G305+G329+G349+G370)</f>
        <v>352</v>
      </c>
      <c r="H371" s="52">
        <f>SUM(H15+H40+H53+H66+H101+H121+H137+H158+H181+H203+H222+H246+H263+H279+H305+H329+H349+H370)</f>
        <v>1</v>
      </c>
      <c r="J371" s="74"/>
      <c r="K371" s="138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AI371" s="67"/>
    </row>
    <row r="372" spans="1:35" ht="12.75">
      <c r="A372" s="62"/>
      <c r="B372" s="63"/>
      <c r="C372" s="51"/>
      <c r="D372" s="51"/>
      <c r="E372" s="63"/>
      <c r="F372" s="63"/>
      <c r="G372" s="63"/>
      <c r="H372" s="63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36">
        <v>348</v>
      </c>
      <c r="AI372" s="67"/>
    </row>
    <row r="373" spans="1:35" ht="12.75">
      <c r="A373" s="46"/>
      <c r="B373" s="46"/>
      <c r="C373" s="46"/>
      <c r="D373" s="46"/>
      <c r="F373" s="46"/>
      <c r="G373" s="46"/>
      <c r="H373" s="46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36">
        <v>116</v>
      </c>
      <c r="AI373" s="67"/>
    </row>
    <row r="374" spans="1:35" ht="12.75">
      <c r="A374" s="46"/>
      <c r="B374" s="46"/>
      <c r="C374" s="46"/>
      <c r="D374" s="46"/>
      <c r="F374" s="46"/>
      <c r="G374" s="46"/>
      <c r="H374" s="46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36">
        <v>3</v>
      </c>
      <c r="AI374" s="67"/>
    </row>
    <row r="375" spans="1:35" ht="12.75">
      <c r="A375" s="46"/>
      <c r="B375" s="46"/>
      <c r="C375" s="46"/>
      <c r="D375" s="46"/>
      <c r="F375" s="46"/>
      <c r="G375" s="46"/>
      <c r="H375" s="46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AI375" s="67"/>
    </row>
    <row r="376" spans="1:35" ht="12.75">
      <c r="A376" s="46"/>
      <c r="B376" s="46"/>
      <c r="C376" s="46"/>
      <c r="D376" s="46"/>
      <c r="F376" s="46"/>
      <c r="G376" s="46"/>
      <c r="H376" s="46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AI376" s="67"/>
    </row>
    <row r="377" spans="1:35" ht="12.75">
      <c r="A377" s="46"/>
      <c r="B377" s="46"/>
      <c r="C377" s="46"/>
      <c r="D377" s="46"/>
      <c r="F377" s="46"/>
      <c r="G377" s="46"/>
      <c r="H377" s="46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AI377" s="67"/>
    </row>
    <row r="378" spans="1:35" ht="12.75">
      <c r="A378" s="46"/>
      <c r="B378" s="46"/>
      <c r="C378" s="46"/>
      <c r="D378" s="46"/>
      <c r="F378" s="46"/>
      <c r="G378" s="46"/>
      <c r="H378" s="46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AI378" s="67"/>
    </row>
    <row r="379" spans="1:35" ht="12.75">
      <c r="A379" s="46"/>
      <c r="B379" s="46"/>
      <c r="C379" s="46"/>
      <c r="D379" s="46"/>
      <c r="F379" s="46"/>
      <c r="G379" s="46"/>
      <c r="H379" s="46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AI379" s="67"/>
    </row>
    <row r="380" spans="1:35" ht="12.75">
      <c r="A380" s="46"/>
      <c r="B380" s="46"/>
      <c r="C380" s="46"/>
      <c r="D380" s="46"/>
      <c r="F380" s="46"/>
      <c r="G380" s="46"/>
      <c r="H380" s="46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AI380" s="67"/>
    </row>
    <row r="381" spans="1:35" ht="12.75">
      <c r="A381" s="46"/>
      <c r="B381" s="46"/>
      <c r="C381" s="46"/>
      <c r="D381" s="46"/>
      <c r="F381" s="46"/>
      <c r="G381" s="46"/>
      <c r="H381" s="46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AI381" s="67"/>
    </row>
    <row r="382" spans="1:35" ht="12.75">
      <c r="A382" s="46"/>
      <c r="B382" s="46"/>
      <c r="C382" s="46"/>
      <c r="D382" s="46"/>
      <c r="F382" s="46"/>
      <c r="G382" s="46"/>
      <c r="H382" s="46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AI382" s="67"/>
    </row>
    <row r="383" spans="1:21" ht="12.75">
      <c r="A383" s="46"/>
      <c r="B383" s="46"/>
      <c r="C383" s="46"/>
      <c r="D383" s="46"/>
      <c r="F383" s="46"/>
      <c r="G383" s="46"/>
      <c r="H383" s="46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</row>
    <row r="384" spans="1:21" ht="12.75">
      <c r="A384" s="46"/>
      <c r="B384" s="46"/>
      <c r="C384" s="46"/>
      <c r="D384" s="46"/>
      <c r="F384" s="46"/>
      <c r="G384" s="46"/>
      <c r="H384" s="46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</row>
    <row r="385" spans="1:21" ht="12.75">
      <c r="A385" s="46"/>
      <c r="B385" s="46"/>
      <c r="C385" s="46"/>
      <c r="D385" s="46"/>
      <c r="F385" s="46"/>
      <c r="G385" s="46"/>
      <c r="H385" s="46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</row>
    <row r="386" spans="1:21" ht="12.75">
      <c r="A386" s="46"/>
      <c r="B386" s="46"/>
      <c r="C386" s="46"/>
      <c r="D386" s="46"/>
      <c r="F386" s="46"/>
      <c r="G386" s="46"/>
      <c r="H386" s="46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</row>
    <row r="387" spans="1:21" ht="12.75">
      <c r="A387" s="46"/>
      <c r="B387" s="46"/>
      <c r="C387" s="46"/>
      <c r="D387" s="46"/>
      <c r="F387" s="46"/>
      <c r="G387" s="46"/>
      <c r="H387" s="46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</row>
    <row r="388" spans="1:21" ht="12.75">
      <c r="A388" s="46"/>
      <c r="B388" s="46"/>
      <c r="C388" s="46"/>
      <c r="D388" s="46"/>
      <c r="F388" s="46"/>
      <c r="G388" s="46"/>
      <c r="H388" s="46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</row>
    <row r="389" spans="1:21" ht="12.75">
      <c r="A389" s="46"/>
      <c r="B389" s="46"/>
      <c r="C389" s="46"/>
      <c r="D389" s="46"/>
      <c r="F389" s="46"/>
      <c r="G389" s="46"/>
      <c r="H389" s="46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</row>
    <row r="390" spans="1:21" ht="12.75">
      <c r="A390" s="46"/>
      <c r="B390" s="46"/>
      <c r="C390" s="46"/>
      <c r="D390" s="46"/>
      <c r="F390" s="46"/>
      <c r="G390" s="46"/>
      <c r="H390" s="46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</row>
    <row r="391" spans="1:21" ht="12.75">
      <c r="A391" s="46"/>
      <c r="B391" s="46"/>
      <c r="C391" s="46"/>
      <c r="D391" s="46"/>
      <c r="F391" s="46"/>
      <c r="G391" s="46"/>
      <c r="H391" s="46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</row>
    <row r="392" spans="1:21" ht="12.75">
      <c r="A392" s="46"/>
      <c r="B392" s="46"/>
      <c r="C392" s="46"/>
      <c r="D392" s="46"/>
      <c r="F392" s="46"/>
      <c r="G392" s="46"/>
      <c r="H392" s="46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</row>
    <row r="393" spans="1:21" ht="12.75">
      <c r="A393" s="46"/>
      <c r="B393" s="46"/>
      <c r="C393" s="46"/>
      <c r="D393" s="46"/>
      <c r="F393" s="46"/>
      <c r="G393" s="46"/>
      <c r="H393" s="46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</row>
    <row r="394" spans="1:21" ht="12.75">
      <c r="A394" s="46"/>
      <c r="B394" s="46"/>
      <c r="C394" s="46"/>
      <c r="D394" s="46"/>
      <c r="F394" s="46"/>
      <c r="G394" s="46"/>
      <c r="H394" s="46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</row>
    <row r="395" spans="1:8" ht="12.75">
      <c r="A395" s="46"/>
      <c r="B395" s="46"/>
      <c r="C395" s="46"/>
      <c r="D395" s="46"/>
      <c r="F395" s="46"/>
      <c r="G395" s="46"/>
      <c r="H395" s="46"/>
    </row>
    <row r="396" spans="1:8" ht="12.75">
      <c r="A396" s="46"/>
      <c r="B396" s="46"/>
      <c r="C396" s="46"/>
      <c r="D396" s="46"/>
      <c r="F396" s="46"/>
      <c r="G396" s="46"/>
      <c r="H396" s="46"/>
    </row>
    <row r="397" spans="1:8" ht="12.75">
      <c r="A397" s="46"/>
      <c r="B397" s="46"/>
      <c r="C397" s="46"/>
      <c r="D397" s="46"/>
      <c r="F397" s="46"/>
      <c r="G397" s="46"/>
      <c r="H397" s="46"/>
    </row>
    <row r="398" spans="1:8" ht="12.75">
      <c r="A398" s="46"/>
      <c r="B398" s="46"/>
      <c r="C398" s="46"/>
      <c r="D398" s="46"/>
      <c r="F398" s="46"/>
      <c r="G398" s="46"/>
      <c r="H398" s="46"/>
    </row>
    <row r="399" spans="1:8" ht="12.75">
      <c r="A399" s="46"/>
      <c r="B399" s="46"/>
      <c r="C399" s="46"/>
      <c r="D399" s="46"/>
      <c r="F399" s="46"/>
      <c r="G399" s="46"/>
      <c r="H399" s="46"/>
    </row>
  </sheetData>
  <sheetProtection/>
  <mergeCells count="48">
    <mergeCell ref="E8:E10"/>
    <mergeCell ref="F8:G9"/>
    <mergeCell ref="A1:C1"/>
    <mergeCell ref="A2:H2"/>
    <mergeCell ref="A3:H3"/>
    <mergeCell ref="B5:H5"/>
    <mergeCell ref="B6:H6"/>
    <mergeCell ref="A7:H7"/>
    <mergeCell ref="H8:H10"/>
    <mergeCell ref="A15:B15"/>
    <mergeCell ref="A40:B40"/>
    <mergeCell ref="B41:H41"/>
    <mergeCell ref="A53:B53"/>
    <mergeCell ref="B54:H54"/>
    <mergeCell ref="A8:A10"/>
    <mergeCell ref="B8:B10"/>
    <mergeCell ref="C8:C10"/>
    <mergeCell ref="D8:D10"/>
    <mergeCell ref="B55:H55"/>
    <mergeCell ref="A81:B81"/>
    <mergeCell ref="B83:H83"/>
    <mergeCell ref="A101:B101"/>
    <mergeCell ref="B103:H103"/>
    <mergeCell ref="A121:B121"/>
    <mergeCell ref="B123:H123"/>
    <mergeCell ref="A137:B137"/>
    <mergeCell ref="B139:H139"/>
    <mergeCell ref="A158:B158"/>
    <mergeCell ref="B160:H160"/>
    <mergeCell ref="A181:B181"/>
    <mergeCell ref="B183:H183"/>
    <mergeCell ref="A203:B203"/>
    <mergeCell ref="B205:H205"/>
    <mergeCell ref="A222:B222"/>
    <mergeCell ref="B224:H224"/>
    <mergeCell ref="A246:B246"/>
    <mergeCell ref="B248:H248"/>
    <mergeCell ref="A263:B263"/>
    <mergeCell ref="B265:H265"/>
    <mergeCell ref="A279:B279"/>
    <mergeCell ref="B281:H281"/>
    <mergeCell ref="A305:B305"/>
    <mergeCell ref="B307:H307"/>
    <mergeCell ref="A329:B329"/>
    <mergeCell ref="B331:H331"/>
    <mergeCell ref="A349:B349"/>
    <mergeCell ref="B351:H351"/>
    <mergeCell ref="A370:B370"/>
  </mergeCells>
  <printOptions/>
  <pageMargins left="1.2" right="0.1968503937007874" top="0.56" bottom="0.31496062992125984" header="0.31496062992125984" footer="0.31496062992125984"/>
  <pageSetup horizontalDpi="600" verticalDpi="600" orientation="portrait" paperSize="9" scale="79" r:id="rId1"/>
  <rowBreaks count="6" manualBreakCount="6">
    <brk id="65" max="7" man="1"/>
    <brk id="121" max="7" man="1"/>
    <brk id="176" max="7" man="1"/>
    <brk id="223" max="7" man="1"/>
    <brk id="279" max="7" man="1"/>
    <brk id="3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00"/>
  <sheetViews>
    <sheetView tabSelected="1" view="pageBreakPreview" zoomScale="80" zoomScaleSheetLayoutView="80" zoomScalePageLayoutView="0" workbookViewId="0" topLeftCell="A1">
      <selection activeCell="N377" sqref="N377"/>
    </sheetView>
  </sheetViews>
  <sheetFormatPr defaultColWidth="11.421875" defaultRowHeight="12.75"/>
  <cols>
    <col min="1" max="1" width="11.421875" style="36" customWidth="1"/>
    <col min="2" max="2" width="38.8515625" style="36" customWidth="1"/>
    <col min="3" max="3" width="13.7109375" style="36" customWidth="1"/>
    <col min="4" max="4" width="11.28125" style="36" customWidth="1"/>
    <col min="5" max="5" width="9.140625" style="46" customWidth="1"/>
    <col min="6" max="6" width="8.7109375" style="36" customWidth="1"/>
    <col min="7" max="7" width="9.140625" style="36" customWidth="1"/>
    <col min="8" max="8" width="8.140625" style="36" customWidth="1"/>
    <col min="9" max="9" width="0.2890625" style="36" customWidth="1"/>
    <col min="10" max="10" width="3.7109375" style="36" hidden="1" customWidth="1"/>
    <col min="11" max="11" width="7.28125" style="36" customWidth="1"/>
    <col min="12" max="12" width="2.421875" style="36" customWidth="1"/>
    <col min="13" max="13" width="2.28125" style="36" customWidth="1"/>
    <col min="14" max="14" width="7.57421875" style="36" customWidth="1"/>
    <col min="15" max="15" width="4.421875" style="36" customWidth="1"/>
    <col min="16" max="16" width="4.57421875" style="36" customWidth="1"/>
    <col min="17" max="17" width="3.421875" style="36" customWidth="1"/>
    <col min="18" max="18" width="5.140625" style="36" customWidth="1"/>
    <col min="19" max="19" width="6.8515625" style="36" customWidth="1"/>
    <col min="20" max="16384" width="11.421875" style="36" customWidth="1"/>
  </cols>
  <sheetData>
    <row r="1" spans="1:3" ht="30" customHeight="1">
      <c r="A1" s="223" t="s">
        <v>1</v>
      </c>
      <c r="B1" s="223"/>
      <c r="C1" s="223"/>
    </row>
    <row r="2" spans="1:8" ht="15" customHeight="1">
      <c r="A2" s="224" t="s">
        <v>2</v>
      </c>
      <c r="B2" s="224"/>
      <c r="C2" s="224"/>
      <c r="D2" s="224"/>
      <c r="E2" s="224"/>
      <c r="F2" s="224"/>
      <c r="G2" s="224"/>
      <c r="H2" s="224"/>
    </row>
    <row r="3" spans="1:8" ht="24.75" customHeight="1">
      <c r="A3" s="225" t="s">
        <v>285</v>
      </c>
      <c r="B3" s="225"/>
      <c r="C3" s="225"/>
      <c r="D3" s="225"/>
      <c r="E3" s="225"/>
      <c r="F3" s="225"/>
      <c r="G3" s="225"/>
      <c r="H3" s="225"/>
    </row>
    <row r="4" spans="1:8" ht="15" customHeight="1">
      <c r="A4" s="164"/>
      <c r="B4" s="164"/>
      <c r="C4" s="164"/>
      <c r="D4" s="164"/>
      <c r="E4" s="165"/>
      <c r="F4" s="164"/>
      <c r="G4" s="164"/>
      <c r="H4" s="164"/>
    </row>
    <row r="5" spans="1:8" ht="15" customHeight="1">
      <c r="A5" s="166" t="s">
        <v>0</v>
      </c>
      <c r="B5" s="226" t="s">
        <v>341</v>
      </c>
      <c r="C5" s="226"/>
      <c r="D5" s="226"/>
      <c r="E5" s="226"/>
      <c r="F5" s="226"/>
      <c r="G5" s="226"/>
      <c r="H5" s="226"/>
    </row>
    <row r="6" spans="1:8" ht="15" customHeight="1">
      <c r="A6" s="166" t="s">
        <v>43</v>
      </c>
      <c r="B6" s="227" t="s">
        <v>160</v>
      </c>
      <c r="C6" s="227"/>
      <c r="D6" s="227"/>
      <c r="E6" s="227"/>
      <c r="F6" s="227"/>
      <c r="G6" s="227"/>
      <c r="H6" s="227"/>
    </row>
    <row r="7" spans="1:8" ht="15" customHeight="1" thickBot="1">
      <c r="A7" s="228" t="s">
        <v>342</v>
      </c>
      <c r="B7" s="228"/>
      <c r="C7" s="228"/>
      <c r="D7" s="228"/>
      <c r="E7" s="228"/>
      <c r="F7" s="228"/>
      <c r="G7" s="228"/>
      <c r="H7" s="228"/>
    </row>
    <row r="8" spans="1:8" ht="15" customHeight="1">
      <c r="A8" s="207" t="s">
        <v>38</v>
      </c>
      <c r="B8" s="210" t="s">
        <v>45</v>
      </c>
      <c r="C8" s="207" t="s">
        <v>39</v>
      </c>
      <c r="D8" s="213" t="s">
        <v>136</v>
      </c>
      <c r="E8" s="216" t="s">
        <v>137</v>
      </c>
      <c r="F8" s="219" t="s">
        <v>40</v>
      </c>
      <c r="G8" s="220"/>
      <c r="H8" s="200" t="s">
        <v>44</v>
      </c>
    </row>
    <row r="9" spans="1:8" ht="15" customHeight="1" thickBot="1">
      <c r="A9" s="208"/>
      <c r="B9" s="211"/>
      <c r="C9" s="208"/>
      <c r="D9" s="214"/>
      <c r="E9" s="217"/>
      <c r="F9" s="221"/>
      <c r="G9" s="222"/>
      <c r="H9" s="201"/>
    </row>
    <row r="10" spans="1:8" ht="24.75" customHeight="1" thickBot="1">
      <c r="A10" s="209"/>
      <c r="B10" s="212"/>
      <c r="C10" s="209"/>
      <c r="D10" s="215"/>
      <c r="E10" s="218"/>
      <c r="F10" s="110" t="s">
        <v>41</v>
      </c>
      <c r="G10" s="112" t="s">
        <v>42</v>
      </c>
      <c r="H10" s="202"/>
    </row>
    <row r="11" spans="1:8" ht="15" customHeight="1" thickBot="1">
      <c r="A11" s="44" t="s">
        <v>145</v>
      </c>
      <c r="B11" s="113" t="s">
        <v>67</v>
      </c>
      <c r="C11" s="116"/>
      <c r="D11" s="115"/>
      <c r="E11" s="48"/>
      <c r="F11" s="49"/>
      <c r="G11" s="48"/>
      <c r="H11" s="50"/>
    </row>
    <row r="12" spans="1:8" ht="15" customHeight="1">
      <c r="A12" s="167">
        <v>3263</v>
      </c>
      <c r="B12" s="107" t="s">
        <v>48</v>
      </c>
      <c r="C12" s="19" t="s">
        <v>49</v>
      </c>
      <c r="D12" s="15"/>
      <c r="E12" s="16">
        <f>SUM(F12:G12)</f>
        <v>1</v>
      </c>
      <c r="F12" s="150">
        <v>1</v>
      </c>
      <c r="G12" s="19"/>
      <c r="H12" s="16">
        <v>1</v>
      </c>
    </row>
    <row r="13" spans="1:8" ht="15" customHeight="1">
      <c r="A13" s="167">
        <v>3264</v>
      </c>
      <c r="B13" s="41" t="s">
        <v>35</v>
      </c>
      <c r="C13" s="9" t="s">
        <v>36</v>
      </c>
      <c r="D13" s="12"/>
      <c r="E13" s="16">
        <f>SUM(F13:G13)</f>
        <v>1</v>
      </c>
      <c r="F13" s="12"/>
      <c r="G13" s="9">
        <v>1</v>
      </c>
      <c r="H13" s="9"/>
    </row>
    <row r="14" spans="1:8" ht="15" customHeight="1" thickBot="1">
      <c r="A14" s="168">
        <v>3265</v>
      </c>
      <c r="B14" s="114" t="s">
        <v>33</v>
      </c>
      <c r="C14" s="10" t="s">
        <v>95</v>
      </c>
      <c r="D14" s="13"/>
      <c r="E14" s="16">
        <f>SUM(F14:G14)</f>
        <v>1</v>
      </c>
      <c r="F14" s="13"/>
      <c r="G14" s="10">
        <v>1</v>
      </c>
      <c r="H14" s="10"/>
    </row>
    <row r="15" spans="1:8" ht="15" customHeight="1" thickBot="1">
      <c r="A15" s="203" t="s">
        <v>133</v>
      </c>
      <c r="B15" s="204"/>
      <c r="C15" s="117"/>
      <c r="D15" s="51"/>
      <c r="E15" s="52">
        <f>SUM(E12:E14)</f>
        <v>3</v>
      </c>
      <c r="F15" s="111">
        <f>SUM(F12:F14)</f>
        <v>1</v>
      </c>
      <c r="G15" s="52">
        <f>SUM(G12:G14)</f>
        <v>2</v>
      </c>
      <c r="H15" s="52">
        <f>SUM(H12:H14)</f>
        <v>1</v>
      </c>
    </row>
    <row r="16" spans="1:8" ht="15" customHeight="1" thickBot="1">
      <c r="A16" s="44" t="s">
        <v>146</v>
      </c>
      <c r="B16" s="118" t="s">
        <v>115</v>
      </c>
      <c r="C16" s="47"/>
      <c r="D16" s="53"/>
      <c r="E16" s="54"/>
      <c r="F16" s="55"/>
      <c r="G16" s="50"/>
      <c r="H16" s="50"/>
    </row>
    <row r="17" spans="1:8" ht="15" customHeight="1">
      <c r="A17" s="169">
        <v>3266</v>
      </c>
      <c r="B17" s="119" t="s">
        <v>96</v>
      </c>
      <c r="C17" s="26" t="s">
        <v>97</v>
      </c>
      <c r="D17" s="26"/>
      <c r="E17" s="19">
        <f aca="true" t="shared" si="0" ref="E17:E39">SUM(F17:G17)</f>
        <v>1</v>
      </c>
      <c r="F17" s="28"/>
      <c r="G17" s="19">
        <v>1</v>
      </c>
      <c r="H17" s="19"/>
    </row>
    <row r="18" spans="1:8" ht="15" customHeight="1">
      <c r="A18" s="167">
        <v>3267</v>
      </c>
      <c r="B18" s="33" t="s">
        <v>37</v>
      </c>
      <c r="C18" s="4" t="s">
        <v>34</v>
      </c>
      <c r="D18" s="3"/>
      <c r="E18" s="16">
        <f t="shared" si="0"/>
        <v>1</v>
      </c>
      <c r="F18" s="15"/>
      <c r="G18" s="9">
        <v>1</v>
      </c>
      <c r="H18" s="16"/>
    </row>
    <row r="19" spans="1:8" ht="15" customHeight="1">
      <c r="A19" s="167">
        <v>3268</v>
      </c>
      <c r="B19" s="105" t="s">
        <v>72</v>
      </c>
      <c r="C19" s="4" t="s">
        <v>71</v>
      </c>
      <c r="D19" s="4"/>
      <c r="E19" s="16">
        <f t="shared" si="0"/>
        <v>1</v>
      </c>
      <c r="F19" s="8">
        <v>1</v>
      </c>
      <c r="G19" s="9"/>
      <c r="H19" s="9"/>
    </row>
    <row r="20" spans="1:8" ht="15" customHeight="1">
      <c r="A20" s="167">
        <v>3269</v>
      </c>
      <c r="B20" s="105" t="s">
        <v>116</v>
      </c>
      <c r="C20" s="4" t="s">
        <v>117</v>
      </c>
      <c r="D20" s="4"/>
      <c r="E20" s="16">
        <f t="shared" si="0"/>
        <v>1</v>
      </c>
      <c r="F20" s="8"/>
      <c r="G20" s="9">
        <v>1</v>
      </c>
      <c r="H20" s="9"/>
    </row>
    <row r="21" spans="1:8" ht="15" customHeight="1">
      <c r="A21" s="167">
        <v>3270</v>
      </c>
      <c r="B21" s="105" t="s">
        <v>134</v>
      </c>
      <c r="C21" s="4" t="s">
        <v>135</v>
      </c>
      <c r="D21" s="4"/>
      <c r="E21" s="16">
        <f t="shared" si="0"/>
        <v>1</v>
      </c>
      <c r="F21" s="8"/>
      <c r="G21" s="9">
        <v>1</v>
      </c>
      <c r="H21" s="9"/>
    </row>
    <row r="22" spans="1:8" ht="15" customHeight="1">
      <c r="A22" s="167">
        <v>3271</v>
      </c>
      <c r="B22" s="105" t="s">
        <v>164</v>
      </c>
      <c r="C22" s="4" t="s">
        <v>22</v>
      </c>
      <c r="D22" s="4"/>
      <c r="E22" s="16">
        <f t="shared" si="0"/>
        <v>1</v>
      </c>
      <c r="F22" s="8"/>
      <c r="G22" s="9">
        <v>1</v>
      </c>
      <c r="H22" s="9"/>
    </row>
    <row r="23" spans="1:8" ht="15" customHeight="1">
      <c r="A23" s="16" t="s">
        <v>165</v>
      </c>
      <c r="B23" s="105" t="s">
        <v>139</v>
      </c>
      <c r="C23" s="4" t="s">
        <v>66</v>
      </c>
      <c r="D23" s="4"/>
      <c r="E23" s="16">
        <f t="shared" si="0"/>
        <v>2</v>
      </c>
      <c r="F23" s="8">
        <v>1</v>
      </c>
      <c r="G23" s="9">
        <v>1</v>
      </c>
      <c r="H23" s="9"/>
    </row>
    <row r="24" spans="1:8" ht="15" customHeight="1">
      <c r="A24" s="167">
        <v>3274</v>
      </c>
      <c r="B24" s="105" t="s">
        <v>63</v>
      </c>
      <c r="C24" s="4" t="s">
        <v>50</v>
      </c>
      <c r="D24" s="4"/>
      <c r="E24" s="16">
        <f>SUM(F24:G24)</f>
        <v>1</v>
      </c>
      <c r="F24" s="8"/>
      <c r="G24" s="9">
        <v>1</v>
      </c>
      <c r="H24" s="9"/>
    </row>
    <row r="25" spans="1:8" ht="15" customHeight="1">
      <c r="A25" s="158" t="s">
        <v>166</v>
      </c>
      <c r="B25" s="120" t="s">
        <v>161</v>
      </c>
      <c r="C25" s="43" t="s">
        <v>26</v>
      </c>
      <c r="D25" s="43"/>
      <c r="E25" s="16">
        <f t="shared" si="0"/>
        <v>2</v>
      </c>
      <c r="F25" s="8">
        <v>1</v>
      </c>
      <c r="G25" s="42">
        <v>1</v>
      </c>
      <c r="H25" s="42"/>
    </row>
    <row r="26" spans="1:8" ht="15" customHeight="1">
      <c r="A26" s="16" t="s">
        <v>167</v>
      </c>
      <c r="B26" s="105" t="s">
        <v>65</v>
      </c>
      <c r="C26" s="4" t="s">
        <v>77</v>
      </c>
      <c r="D26" s="4"/>
      <c r="E26" s="16">
        <f t="shared" si="0"/>
        <v>3</v>
      </c>
      <c r="F26" s="8">
        <v>1</v>
      </c>
      <c r="G26" s="9">
        <v>2</v>
      </c>
      <c r="H26" s="9"/>
    </row>
    <row r="27" spans="1:8" ht="15" customHeight="1">
      <c r="A27" s="170">
        <v>3280</v>
      </c>
      <c r="B27" s="105" t="s">
        <v>129</v>
      </c>
      <c r="C27" s="4" t="s">
        <v>126</v>
      </c>
      <c r="D27" s="4"/>
      <c r="E27" s="16">
        <f t="shared" si="0"/>
        <v>1</v>
      </c>
      <c r="F27" s="8">
        <v>1</v>
      </c>
      <c r="G27" s="9"/>
      <c r="H27" s="9"/>
    </row>
    <row r="28" spans="1:8" ht="15" customHeight="1">
      <c r="A28" s="9" t="s">
        <v>168</v>
      </c>
      <c r="B28" s="105" t="s">
        <v>99</v>
      </c>
      <c r="C28" s="4" t="s">
        <v>51</v>
      </c>
      <c r="D28" s="4"/>
      <c r="E28" s="16">
        <f>SUM(F28:G28)</f>
        <v>2</v>
      </c>
      <c r="F28" s="8"/>
      <c r="G28" s="9">
        <v>2</v>
      </c>
      <c r="H28" s="9"/>
    </row>
    <row r="29" spans="1:8" ht="15" customHeight="1">
      <c r="A29" s="170">
        <v>3283</v>
      </c>
      <c r="B29" s="97" t="s">
        <v>281</v>
      </c>
      <c r="C29" s="4" t="s">
        <v>70</v>
      </c>
      <c r="D29" s="5"/>
      <c r="E29" s="16">
        <f t="shared" si="0"/>
        <v>1</v>
      </c>
      <c r="F29" s="34">
        <v>1</v>
      </c>
      <c r="G29" s="17"/>
      <c r="H29" s="17"/>
    </row>
    <row r="30" spans="1:8" ht="15" customHeight="1">
      <c r="A30" s="9" t="s">
        <v>169</v>
      </c>
      <c r="B30" s="97" t="s">
        <v>279</v>
      </c>
      <c r="C30" s="4" t="s">
        <v>56</v>
      </c>
      <c r="D30" s="5"/>
      <c r="E30" s="16">
        <f>SUM(F30:G30)</f>
        <v>2</v>
      </c>
      <c r="F30" s="34"/>
      <c r="G30" s="17">
        <v>2</v>
      </c>
      <c r="H30" s="17"/>
    </row>
    <row r="31" spans="1:8" ht="15" customHeight="1">
      <c r="A31" s="9" t="s">
        <v>170</v>
      </c>
      <c r="B31" s="105" t="s">
        <v>64</v>
      </c>
      <c r="C31" s="4" t="s">
        <v>55</v>
      </c>
      <c r="D31" s="4"/>
      <c r="E31" s="16">
        <f t="shared" si="0"/>
        <v>2</v>
      </c>
      <c r="F31" s="8">
        <v>1</v>
      </c>
      <c r="G31" s="9">
        <v>1</v>
      </c>
      <c r="H31" s="9"/>
    </row>
    <row r="32" spans="1:8" ht="15" customHeight="1">
      <c r="A32" s="170">
        <v>3288</v>
      </c>
      <c r="B32" s="105" t="s">
        <v>107</v>
      </c>
      <c r="C32" s="4" t="s">
        <v>75</v>
      </c>
      <c r="D32" s="4"/>
      <c r="E32" s="16">
        <f t="shared" si="0"/>
        <v>1</v>
      </c>
      <c r="F32" s="12"/>
      <c r="G32" s="9">
        <v>1</v>
      </c>
      <c r="H32" s="9"/>
    </row>
    <row r="33" spans="1:22" ht="15" customHeight="1">
      <c r="A33" s="170">
        <v>3289</v>
      </c>
      <c r="B33" s="105" t="s">
        <v>30</v>
      </c>
      <c r="C33" s="4" t="s">
        <v>31</v>
      </c>
      <c r="D33" s="4"/>
      <c r="E33" s="16">
        <f t="shared" si="0"/>
        <v>1</v>
      </c>
      <c r="F33" s="25"/>
      <c r="G33" s="9">
        <v>1</v>
      </c>
      <c r="H33" s="9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5" customHeight="1">
      <c r="A34" s="170">
        <v>3290</v>
      </c>
      <c r="B34" s="33" t="s">
        <v>90</v>
      </c>
      <c r="C34" s="3" t="s">
        <v>91</v>
      </c>
      <c r="D34" s="3"/>
      <c r="E34" s="16">
        <f t="shared" si="0"/>
        <v>1</v>
      </c>
      <c r="F34" s="11"/>
      <c r="G34" s="16">
        <v>1</v>
      </c>
      <c r="H34" s="16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5" customHeight="1">
      <c r="A35" s="170">
        <f>SUM(A34+1)</f>
        <v>3291</v>
      </c>
      <c r="B35" s="105" t="s">
        <v>120</v>
      </c>
      <c r="C35" s="4" t="s">
        <v>121</v>
      </c>
      <c r="D35" s="4"/>
      <c r="E35" s="16">
        <f>SUM(F35:G35)</f>
        <v>1</v>
      </c>
      <c r="F35" s="8"/>
      <c r="G35" s="9">
        <v>1</v>
      </c>
      <c r="H35" s="9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5" customHeight="1">
      <c r="A36" s="170">
        <f>SUM(A35+1)</f>
        <v>3292</v>
      </c>
      <c r="B36" s="33" t="s">
        <v>118</v>
      </c>
      <c r="C36" s="3" t="s">
        <v>119</v>
      </c>
      <c r="D36" s="3"/>
      <c r="E36" s="16">
        <f t="shared" si="0"/>
        <v>1</v>
      </c>
      <c r="F36" s="11"/>
      <c r="G36" s="16">
        <v>1</v>
      </c>
      <c r="H36" s="16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5" customHeight="1">
      <c r="A37" s="9" t="s">
        <v>171</v>
      </c>
      <c r="B37" s="105" t="s">
        <v>28</v>
      </c>
      <c r="C37" s="4" t="s">
        <v>47</v>
      </c>
      <c r="D37" s="30"/>
      <c r="E37" s="16">
        <f t="shared" si="0"/>
        <v>2</v>
      </c>
      <c r="F37" s="8">
        <v>2</v>
      </c>
      <c r="G37" s="9"/>
      <c r="H37" s="16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5" customHeight="1">
      <c r="A38" s="9" t="s">
        <v>172</v>
      </c>
      <c r="B38" s="105" t="s">
        <v>113</v>
      </c>
      <c r="C38" s="4" t="s">
        <v>114</v>
      </c>
      <c r="D38" s="12"/>
      <c r="E38" s="16">
        <f>SUM(F38:G38)</f>
        <v>4</v>
      </c>
      <c r="F38" s="153">
        <v>3</v>
      </c>
      <c r="G38" s="135">
        <v>1</v>
      </c>
      <c r="H38" s="9"/>
      <c r="I38" s="74" t="s">
        <v>287</v>
      </c>
      <c r="J38" s="74"/>
      <c r="K38" s="138"/>
      <c r="L38" s="74"/>
      <c r="M38" s="74"/>
      <c r="N38" s="74"/>
      <c r="O38" s="85"/>
      <c r="P38" s="85"/>
      <c r="Q38" s="144"/>
      <c r="R38" s="85"/>
      <c r="S38" s="85"/>
      <c r="T38" s="85"/>
      <c r="U38" s="85"/>
      <c r="V38" s="74"/>
    </row>
    <row r="39" spans="1:22" ht="15" customHeight="1" thickBot="1">
      <c r="A39" s="168">
        <v>3299</v>
      </c>
      <c r="B39" s="38" t="s">
        <v>158</v>
      </c>
      <c r="C39" s="23" t="s">
        <v>157</v>
      </c>
      <c r="D39" s="23"/>
      <c r="E39" s="21">
        <f t="shared" si="0"/>
        <v>1</v>
      </c>
      <c r="F39" s="32"/>
      <c r="G39" s="21">
        <v>1</v>
      </c>
      <c r="H39" s="21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5" customHeight="1" thickBot="1">
      <c r="A40" s="203" t="s">
        <v>133</v>
      </c>
      <c r="B40" s="205"/>
      <c r="C40" s="51"/>
      <c r="D40" s="51"/>
      <c r="E40" s="52">
        <f>SUM(E17:E39)</f>
        <v>34</v>
      </c>
      <c r="F40" s="111">
        <f>SUM(F17:F39)</f>
        <v>12</v>
      </c>
      <c r="G40" s="52">
        <f>SUM(G17:G39)</f>
        <v>22</v>
      </c>
      <c r="H40" s="5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 customHeight="1" thickBot="1">
      <c r="A41" s="44" t="s">
        <v>147</v>
      </c>
      <c r="B41" s="195" t="s">
        <v>100</v>
      </c>
      <c r="C41" s="196"/>
      <c r="D41" s="196"/>
      <c r="E41" s="196"/>
      <c r="F41" s="196"/>
      <c r="G41" s="196"/>
      <c r="H41" s="197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 customHeight="1">
      <c r="A42" s="9">
        <v>3300</v>
      </c>
      <c r="B42" s="119" t="s">
        <v>96</v>
      </c>
      <c r="C42" s="19" t="s">
        <v>97</v>
      </c>
      <c r="D42" s="31"/>
      <c r="E42" s="16">
        <f aca="true" t="shared" si="1" ref="E42:E52">SUM(F42:G42)</f>
        <v>1</v>
      </c>
      <c r="F42" s="6"/>
      <c r="G42" s="11">
        <v>1</v>
      </c>
      <c r="H42" s="57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8" ht="15" customHeight="1">
      <c r="A43" s="170">
        <v>3301</v>
      </c>
      <c r="B43" s="105" t="s">
        <v>83</v>
      </c>
      <c r="C43" s="9" t="s">
        <v>84</v>
      </c>
      <c r="D43" s="30"/>
      <c r="E43" s="16">
        <f t="shared" si="1"/>
        <v>1</v>
      </c>
      <c r="F43" s="1">
        <v>1</v>
      </c>
      <c r="G43" s="8"/>
      <c r="H43" s="9"/>
    </row>
    <row r="44" spans="1:8" ht="15" customHeight="1">
      <c r="A44" s="9" t="s">
        <v>173</v>
      </c>
      <c r="B44" s="105" t="s">
        <v>72</v>
      </c>
      <c r="C44" s="9" t="s">
        <v>71</v>
      </c>
      <c r="D44" s="30"/>
      <c r="E44" s="16">
        <f t="shared" si="1"/>
        <v>4</v>
      </c>
      <c r="F44" s="1">
        <v>1</v>
      </c>
      <c r="G44" s="8">
        <v>3</v>
      </c>
      <c r="H44" s="9"/>
    </row>
    <row r="45" spans="1:9" ht="15" customHeight="1">
      <c r="A45" s="9" t="s">
        <v>174</v>
      </c>
      <c r="B45" s="105" t="s">
        <v>111</v>
      </c>
      <c r="C45" s="9" t="s">
        <v>112</v>
      </c>
      <c r="D45" s="15"/>
      <c r="E45" s="16">
        <f t="shared" si="1"/>
        <v>3</v>
      </c>
      <c r="F45" s="1"/>
      <c r="G45" s="8">
        <v>3</v>
      </c>
      <c r="H45" s="9"/>
      <c r="I45" s="58"/>
    </row>
    <row r="46" spans="1:8" ht="15" customHeight="1">
      <c r="A46" s="170">
        <v>3309</v>
      </c>
      <c r="B46" s="105" t="s">
        <v>85</v>
      </c>
      <c r="C46" s="9" t="s">
        <v>86</v>
      </c>
      <c r="D46" s="15"/>
      <c r="E46" s="16">
        <f t="shared" si="1"/>
        <v>1</v>
      </c>
      <c r="F46" s="20"/>
      <c r="G46" s="2">
        <v>1</v>
      </c>
      <c r="H46" s="22"/>
    </row>
    <row r="47" spans="1:8" ht="15" customHeight="1">
      <c r="A47" s="9" t="s">
        <v>175</v>
      </c>
      <c r="B47" s="105" t="s">
        <v>118</v>
      </c>
      <c r="C47" s="9" t="s">
        <v>119</v>
      </c>
      <c r="D47" s="12"/>
      <c r="E47" s="16">
        <f t="shared" si="1"/>
        <v>5</v>
      </c>
      <c r="F47" s="12"/>
      <c r="G47" s="8">
        <v>5</v>
      </c>
      <c r="H47" s="9"/>
    </row>
    <row r="48" spans="1:8" ht="15" customHeight="1">
      <c r="A48" s="170">
        <v>3315</v>
      </c>
      <c r="B48" s="105" t="s">
        <v>94</v>
      </c>
      <c r="C48" s="16" t="s">
        <v>125</v>
      </c>
      <c r="D48" s="3"/>
      <c r="E48" s="16">
        <f t="shared" si="1"/>
        <v>1</v>
      </c>
      <c r="F48" s="6">
        <v>1</v>
      </c>
      <c r="G48" s="11"/>
      <c r="H48" s="16"/>
    </row>
    <row r="49" spans="1:9" ht="15" customHeight="1">
      <c r="A49" s="9" t="s">
        <v>176</v>
      </c>
      <c r="B49" s="105" t="s">
        <v>28</v>
      </c>
      <c r="C49" s="9" t="s">
        <v>47</v>
      </c>
      <c r="D49" s="30"/>
      <c r="E49" s="16">
        <f t="shared" si="1"/>
        <v>5</v>
      </c>
      <c r="F49" s="156">
        <v>5</v>
      </c>
      <c r="G49" s="157"/>
      <c r="H49" s="9"/>
      <c r="I49" s="36" t="s">
        <v>288</v>
      </c>
    </row>
    <row r="50" spans="1:8" ht="15" customHeight="1">
      <c r="A50" s="9" t="s">
        <v>177</v>
      </c>
      <c r="B50" s="33" t="s">
        <v>110</v>
      </c>
      <c r="C50" s="16" t="s">
        <v>52</v>
      </c>
      <c r="D50" s="31"/>
      <c r="E50" s="16">
        <f t="shared" si="1"/>
        <v>2</v>
      </c>
      <c r="F50" s="6">
        <v>1</v>
      </c>
      <c r="G50" s="11">
        <v>1</v>
      </c>
      <c r="H50" s="16"/>
    </row>
    <row r="51" spans="1:11" ht="15" customHeight="1">
      <c r="A51" s="170">
        <v>3323</v>
      </c>
      <c r="B51" s="105" t="s">
        <v>53</v>
      </c>
      <c r="C51" s="9" t="s">
        <v>54</v>
      </c>
      <c r="D51" s="30"/>
      <c r="E51" s="16">
        <f t="shared" si="1"/>
        <v>1</v>
      </c>
      <c r="F51" s="1">
        <v>1</v>
      </c>
      <c r="G51" s="8"/>
      <c r="H51" s="9"/>
      <c r="K51" s="37"/>
    </row>
    <row r="52" spans="1:11" ht="15" customHeight="1" thickBot="1">
      <c r="A52" s="168">
        <v>3324</v>
      </c>
      <c r="B52" s="97" t="s">
        <v>132</v>
      </c>
      <c r="C52" s="10" t="s">
        <v>20</v>
      </c>
      <c r="D52" s="14"/>
      <c r="E52" s="16">
        <f t="shared" si="1"/>
        <v>1</v>
      </c>
      <c r="F52" s="35"/>
      <c r="G52" s="34">
        <v>1</v>
      </c>
      <c r="H52" s="17"/>
      <c r="K52" s="37"/>
    </row>
    <row r="53" spans="1:8" ht="15" customHeight="1" thickBot="1">
      <c r="A53" s="186" t="s">
        <v>133</v>
      </c>
      <c r="B53" s="187"/>
      <c r="C53" s="51"/>
      <c r="D53" s="51"/>
      <c r="E53" s="52">
        <f>SUM(E42:E52)</f>
        <v>25</v>
      </c>
      <c r="F53" s="52">
        <f>SUM(F42:F52)</f>
        <v>10</v>
      </c>
      <c r="G53" s="52">
        <f>SUM(G42:G52)</f>
        <v>15</v>
      </c>
      <c r="H53" s="70"/>
    </row>
    <row r="54" spans="1:8" ht="15" customHeight="1" thickBot="1">
      <c r="A54" s="51"/>
      <c r="B54" s="206"/>
      <c r="C54" s="206"/>
      <c r="D54" s="206"/>
      <c r="E54" s="206"/>
      <c r="F54" s="206"/>
      <c r="G54" s="206"/>
      <c r="H54" s="206"/>
    </row>
    <row r="55" spans="1:8" ht="15" customHeight="1" thickBot="1">
      <c r="A55" s="44" t="s">
        <v>148</v>
      </c>
      <c r="B55" s="195" t="s">
        <v>10</v>
      </c>
      <c r="C55" s="196"/>
      <c r="D55" s="196"/>
      <c r="E55" s="196"/>
      <c r="F55" s="196"/>
      <c r="G55" s="196"/>
      <c r="H55" s="197"/>
    </row>
    <row r="56" spans="1:8" ht="15" customHeight="1">
      <c r="A56" s="9">
        <v>3325</v>
      </c>
      <c r="B56" s="123" t="s">
        <v>105</v>
      </c>
      <c r="C56" s="29" t="s">
        <v>92</v>
      </c>
      <c r="D56" s="19"/>
      <c r="E56" s="16">
        <f>SUM(F56:G56)</f>
        <v>1</v>
      </c>
      <c r="F56" s="18"/>
      <c r="G56" s="19">
        <v>1</v>
      </c>
      <c r="H56" s="19"/>
    </row>
    <row r="57" spans="1:8" ht="15" customHeight="1">
      <c r="A57" s="170">
        <f>SUM(A56+1)</f>
        <v>3326</v>
      </c>
      <c r="B57" s="33" t="s">
        <v>79</v>
      </c>
      <c r="C57" s="24" t="s">
        <v>34</v>
      </c>
      <c r="D57" s="16"/>
      <c r="E57" s="16">
        <f aca="true" t="shared" si="2" ref="E57:E80">SUM(F57:G57)</f>
        <v>1</v>
      </c>
      <c r="F57" s="15"/>
      <c r="G57" s="16">
        <v>1</v>
      </c>
      <c r="H57" s="16"/>
    </row>
    <row r="58" spans="1:8" ht="15" customHeight="1">
      <c r="A58" s="170">
        <f>SUM(A57+1)</f>
        <v>3327</v>
      </c>
      <c r="B58" s="33" t="s">
        <v>80</v>
      </c>
      <c r="C58" s="24" t="s">
        <v>34</v>
      </c>
      <c r="D58" s="16"/>
      <c r="E58" s="16">
        <f t="shared" si="2"/>
        <v>1</v>
      </c>
      <c r="F58" s="15"/>
      <c r="G58" s="16">
        <v>1</v>
      </c>
      <c r="H58" s="16"/>
    </row>
    <row r="59" spans="1:18" ht="15" customHeight="1">
      <c r="A59" s="170">
        <f>SUM(A58+1)</f>
        <v>3328</v>
      </c>
      <c r="B59" s="105" t="s">
        <v>140</v>
      </c>
      <c r="C59" s="25" t="s">
        <v>69</v>
      </c>
      <c r="D59" s="9"/>
      <c r="E59" s="16">
        <f t="shared" si="2"/>
        <v>1</v>
      </c>
      <c r="F59" s="12">
        <v>1</v>
      </c>
      <c r="G59" s="9"/>
      <c r="H59" s="9"/>
      <c r="J59" s="85"/>
      <c r="K59" s="74"/>
      <c r="L59" s="74"/>
      <c r="M59" s="74"/>
      <c r="N59" s="66"/>
      <c r="O59" s="46"/>
      <c r="P59" s="46"/>
      <c r="Q59" s="46"/>
      <c r="R59" s="46"/>
    </row>
    <row r="60" spans="1:11" ht="15" customHeight="1">
      <c r="A60" s="9" t="s">
        <v>178</v>
      </c>
      <c r="B60" s="105" t="s">
        <v>63</v>
      </c>
      <c r="C60" s="25" t="s">
        <v>50</v>
      </c>
      <c r="D60" s="9"/>
      <c r="E60" s="158">
        <v>7</v>
      </c>
      <c r="F60" s="153">
        <v>7</v>
      </c>
      <c r="G60" s="135"/>
      <c r="H60" s="9"/>
      <c r="I60" s="101" t="s">
        <v>289</v>
      </c>
      <c r="J60" s="101"/>
      <c r="K60" s="101"/>
    </row>
    <row r="61" spans="1:8" ht="15" customHeight="1">
      <c r="A61" s="170">
        <v>3335</v>
      </c>
      <c r="B61" s="105" t="s">
        <v>280</v>
      </c>
      <c r="C61" s="25" t="s">
        <v>82</v>
      </c>
      <c r="D61" s="9"/>
      <c r="E61" s="16">
        <f t="shared" si="2"/>
        <v>1</v>
      </c>
      <c r="F61" s="12">
        <v>1</v>
      </c>
      <c r="G61" s="9"/>
      <c r="H61" s="9"/>
    </row>
    <row r="62" spans="1:8" ht="15" customHeight="1">
      <c r="A62" s="9" t="s">
        <v>179</v>
      </c>
      <c r="B62" s="105" t="s">
        <v>279</v>
      </c>
      <c r="C62" s="25" t="s">
        <v>56</v>
      </c>
      <c r="D62" s="9"/>
      <c r="E62" s="16">
        <f t="shared" si="2"/>
        <v>2</v>
      </c>
      <c r="F62" s="12">
        <v>2</v>
      </c>
      <c r="G62" s="9"/>
      <c r="H62" s="9"/>
    </row>
    <row r="63" spans="1:8" ht="15" customHeight="1">
      <c r="A63" s="170">
        <v>3338</v>
      </c>
      <c r="B63" s="105" t="s">
        <v>106</v>
      </c>
      <c r="C63" s="25" t="s">
        <v>26</v>
      </c>
      <c r="D63" s="9"/>
      <c r="E63" s="16">
        <f t="shared" si="2"/>
        <v>1</v>
      </c>
      <c r="F63" s="12">
        <v>1</v>
      </c>
      <c r="G63" s="9"/>
      <c r="H63" s="9"/>
    </row>
    <row r="64" spans="1:11" ht="15" customHeight="1">
      <c r="A64" s="9" t="s">
        <v>180</v>
      </c>
      <c r="B64" s="105" t="s">
        <v>87</v>
      </c>
      <c r="C64" s="25" t="s">
        <v>81</v>
      </c>
      <c r="D64" s="9"/>
      <c r="E64" s="16">
        <f t="shared" si="2"/>
        <v>3</v>
      </c>
      <c r="F64" s="12">
        <v>3</v>
      </c>
      <c r="G64" s="9"/>
      <c r="H64" s="9"/>
      <c r="K64" s="37"/>
    </row>
    <row r="65" spans="1:17" ht="15" customHeight="1">
      <c r="A65" s="170">
        <v>3342</v>
      </c>
      <c r="B65" s="105" t="s">
        <v>129</v>
      </c>
      <c r="C65" s="25" t="s">
        <v>126</v>
      </c>
      <c r="D65" s="9"/>
      <c r="E65" s="16">
        <f t="shared" si="2"/>
        <v>1</v>
      </c>
      <c r="F65" s="25">
        <v>1</v>
      </c>
      <c r="G65" s="9"/>
      <c r="H65" s="9"/>
      <c r="J65" s="71"/>
      <c r="K65" s="71"/>
      <c r="L65" s="71"/>
      <c r="M65" s="71"/>
      <c r="N65" s="72"/>
      <c r="O65" s="73"/>
      <c r="P65" s="73"/>
      <c r="Q65" s="74"/>
    </row>
    <row r="66" spans="1:17" ht="15" customHeight="1">
      <c r="A66" s="9" t="s">
        <v>181</v>
      </c>
      <c r="B66" s="105" t="s">
        <v>99</v>
      </c>
      <c r="C66" s="25" t="s">
        <v>51</v>
      </c>
      <c r="D66" s="9"/>
      <c r="E66" s="16">
        <f t="shared" si="2"/>
        <v>4</v>
      </c>
      <c r="F66" s="25">
        <v>3</v>
      </c>
      <c r="G66" s="9">
        <v>1</v>
      </c>
      <c r="H66" s="9"/>
      <c r="I66" s="36" t="s">
        <v>290</v>
      </c>
      <c r="J66" s="74"/>
      <c r="K66" s="74"/>
      <c r="L66" s="74"/>
      <c r="M66" s="74"/>
      <c r="N66" s="74"/>
      <c r="O66" s="74"/>
      <c r="P66" s="74"/>
      <c r="Q66" s="74"/>
    </row>
    <row r="67" spans="1:17" ht="15" customHeight="1">
      <c r="A67" s="170">
        <v>3348</v>
      </c>
      <c r="B67" s="105" t="s">
        <v>88</v>
      </c>
      <c r="C67" s="25" t="s">
        <v>23</v>
      </c>
      <c r="D67" s="9"/>
      <c r="E67" s="16">
        <f t="shared" si="2"/>
        <v>1</v>
      </c>
      <c r="F67" s="12">
        <v>1</v>
      </c>
      <c r="G67" s="9"/>
      <c r="H67" s="9"/>
      <c r="J67" s="138"/>
      <c r="K67" s="138"/>
      <c r="L67" s="74"/>
      <c r="M67" s="74"/>
      <c r="N67" s="74"/>
      <c r="O67" s="74"/>
      <c r="P67" s="74"/>
      <c r="Q67" s="74"/>
    </row>
    <row r="68" spans="1:17" ht="15" customHeight="1">
      <c r="A68" s="170">
        <f>SUM(A67+1)</f>
        <v>3349</v>
      </c>
      <c r="B68" s="105" t="s">
        <v>107</v>
      </c>
      <c r="C68" s="25" t="s">
        <v>75</v>
      </c>
      <c r="D68" s="9"/>
      <c r="E68" s="16">
        <f t="shared" si="2"/>
        <v>1</v>
      </c>
      <c r="F68" s="12"/>
      <c r="G68" s="9">
        <v>1</v>
      </c>
      <c r="H68" s="9"/>
      <c r="J68" s="138"/>
      <c r="K68" s="138"/>
      <c r="L68" s="74"/>
      <c r="M68" s="74"/>
      <c r="N68" s="74"/>
      <c r="O68" s="74"/>
      <c r="P68" s="74"/>
      <c r="Q68" s="74"/>
    </row>
    <row r="69" spans="1:17" ht="15" customHeight="1">
      <c r="A69" s="170">
        <f>SUM(A68+1)</f>
        <v>3350</v>
      </c>
      <c r="B69" s="105" t="s">
        <v>18</v>
      </c>
      <c r="C69" s="25" t="s">
        <v>74</v>
      </c>
      <c r="D69" s="9"/>
      <c r="E69" s="158">
        <f t="shared" si="2"/>
        <v>1</v>
      </c>
      <c r="F69" s="153">
        <v>1</v>
      </c>
      <c r="G69" s="135"/>
      <c r="H69" s="9"/>
      <c r="I69" s="36" t="s">
        <v>334</v>
      </c>
      <c r="J69" s="72"/>
      <c r="K69" s="72"/>
      <c r="L69" s="72"/>
      <c r="M69" s="72"/>
      <c r="N69" s="72"/>
      <c r="O69" s="72"/>
      <c r="P69" s="72"/>
      <c r="Q69" s="72"/>
    </row>
    <row r="70" spans="1:17" ht="15" customHeight="1">
      <c r="A70" s="9" t="s">
        <v>182</v>
      </c>
      <c r="B70" s="105" t="s">
        <v>127</v>
      </c>
      <c r="C70" s="25" t="s">
        <v>68</v>
      </c>
      <c r="D70" s="9"/>
      <c r="E70" s="158">
        <f t="shared" si="2"/>
        <v>3</v>
      </c>
      <c r="F70" s="153">
        <v>3</v>
      </c>
      <c r="G70" s="135"/>
      <c r="H70" s="9"/>
      <c r="J70" s="74"/>
      <c r="K70" s="74"/>
      <c r="L70" s="74"/>
      <c r="M70" s="74"/>
      <c r="N70" s="74"/>
      <c r="O70" s="74"/>
      <c r="P70" s="74"/>
      <c r="Q70" s="74"/>
    </row>
    <row r="71" spans="1:17" ht="15" customHeight="1">
      <c r="A71" s="9" t="s">
        <v>183</v>
      </c>
      <c r="B71" s="105" t="s">
        <v>59</v>
      </c>
      <c r="C71" s="25" t="s">
        <v>57</v>
      </c>
      <c r="D71" s="9"/>
      <c r="E71" s="158">
        <f t="shared" si="2"/>
        <v>6</v>
      </c>
      <c r="F71" s="153">
        <v>6</v>
      </c>
      <c r="G71" s="135"/>
      <c r="H71" s="9"/>
      <c r="J71" s="74"/>
      <c r="K71" s="74"/>
      <c r="L71" s="74"/>
      <c r="M71" s="74"/>
      <c r="N71" s="74"/>
      <c r="O71" s="74"/>
      <c r="P71" s="74"/>
      <c r="Q71" s="74"/>
    </row>
    <row r="72" spans="1:17" ht="15" customHeight="1">
      <c r="A72" s="9" t="s">
        <v>184</v>
      </c>
      <c r="B72" s="105" t="s">
        <v>124</v>
      </c>
      <c r="C72" s="25" t="s">
        <v>60</v>
      </c>
      <c r="D72" s="9"/>
      <c r="E72" s="158">
        <f t="shared" si="2"/>
        <v>2</v>
      </c>
      <c r="F72" s="153">
        <v>2</v>
      </c>
      <c r="G72" s="135"/>
      <c r="H72" s="9"/>
      <c r="I72" s="36" t="s">
        <v>333</v>
      </c>
      <c r="J72" s="74"/>
      <c r="K72" s="74"/>
      <c r="L72" s="74"/>
      <c r="M72" s="74"/>
      <c r="N72" s="74"/>
      <c r="O72" s="74"/>
      <c r="P72" s="74"/>
      <c r="Q72" s="74"/>
    </row>
    <row r="73" spans="1:17" ht="15" customHeight="1">
      <c r="A73" s="170">
        <v>3362</v>
      </c>
      <c r="B73" s="105" t="s">
        <v>46</v>
      </c>
      <c r="C73" s="25" t="s">
        <v>47</v>
      </c>
      <c r="D73" s="9"/>
      <c r="E73" s="158">
        <f t="shared" si="2"/>
        <v>1</v>
      </c>
      <c r="F73" s="153">
        <v>1</v>
      </c>
      <c r="G73" s="135"/>
      <c r="H73" s="9"/>
      <c r="J73" s="74"/>
      <c r="K73" s="74"/>
      <c r="L73" s="74"/>
      <c r="M73" s="74"/>
      <c r="N73" s="74"/>
      <c r="O73" s="74"/>
      <c r="P73" s="74"/>
      <c r="Q73" s="74"/>
    </row>
    <row r="74" spans="1:18" ht="15" customHeight="1">
      <c r="A74" s="9" t="s">
        <v>185</v>
      </c>
      <c r="B74" s="33" t="s">
        <v>143</v>
      </c>
      <c r="C74" s="24" t="s">
        <v>144</v>
      </c>
      <c r="D74" s="9"/>
      <c r="E74" s="158">
        <f t="shared" si="2"/>
        <v>2</v>
      </c>
      <c r="F74" s="153">
        <v>2</v>
      </c>
      <c r="G74" s="135"/>
      <c r="H74" s="9"/>
      <c r="I74" s="36" t="s">
        <v>291</v>
      </c>
      <c r="J74" s="72"/>
      <c r="K74" s="72"/>
      <c r="L74" s="72"/>
      <c r="M74" s="72"/>
      <c r="N74" s="72"/>
      <c r="O74" s="141"/>
      <c r="P74" s="141"/>
      <c r="Q74" s="141"/>
      <c r="R74" s="65"/>
    </row>
    <row r="75" spans="1:17" ht="15" customHeight="1">
      <c r="A75" s="9" t="s">
        <v>186</v>
      </c>
      <c r="B75" s="105" t="s">
        <v>113</v>
      </c>
      <c r="C75" s="25" t="s">
        <v>114</v>
      </c>
      <c r="D75" s="9"/>
      <c r="E75" s="158">
        <f t="shared" si="2"/>
        <v>2</v>
      </c>
      <c r="F75" s="153">
        <v>1</v>
      </c>
      <c r="G75" s="135">
        <v>1</v>
      </c>
      <c r="H75" s="9"/>
      <c r="I75" s="36" t="s">
        <v>335</v>
      </c>
      <c r="J75" s="74"/>
      <c r="K75" s="74"/>
      <c r="L75" s="74"/>
      <c r="M75" s="74"/>
      <c r="N75" s="74"/>
      <c r="O75" s="74"/>
      <c r="P75" s="74"/>
      <c r="Q75" s="74"/>
    </row>
    <row r="76" spans="1:17" ht="15" customHeight="1">
      <c r="A76" s="170">
        <v>3367</v>
      </c>
      <c r="B76" s="105" t="s">
        <v>53</v>
      </c>
      <c r="C76" s="25" t="s">
        <v>54</v>
      </c>
      <c r="D76" s="9"/>
      <c r="E76" s="158">
        <f t="shared" si="2"/>
        <v>1</v>
      </c>
      <c r="F76" s="153">
        <v>1</v>
      </c>
      <c r="G76" s="135"/>
      <c r="H76" s="9"/>
      <c r="J76" s="74"/>
      <c r="K76" s="74"/>
      <c r="L76" s="74"/>
      <c r="M76" s="74"/>
      <c r="N76" s="74"/>
      <c r="O76" s="74"/>
      <c r="P76" s="74"/>
      <c r="Q76" s="74"/>
    </row>
    <row r="77" spans="1:17" ht="15" customHeight="1">
      <c r="A77" s="170">
        <f>SUM(A76+1)</f>
        <v>3368</v>
      </c>
      <c r="B77" s="105" t="s">
        <v>132</v>
      </c>
      <c r="C77" s="25" t="s">
        <v>20</v>
      </c>
      <c r="D77" s="9"/>
      <c r="E77" s="158">
        <f t="shared" si="2"/>
        <v>1</v>
      </c>
      <c r="F77" s="153">
        <v>1</v>
      </c>
      <c r="G77" s="135"/>
      <c r="H77" s="9"/>
      <c r="I77" s="36" t="s">
        <v>340</v>
      </c>
      <c r="J77" s="74"/>
      <c r="K77" s="74"/>
      <c r="L77" s="74"/>
      <c r="M77" s="74"/>
      <c r="N77" s="74"/>
      <c r="O77" s="74"/>
      <c r="P77" s="74"/>
      <c r="Q77" s="74"/>
    </row>
    <row r="78" spans="1:17" ht="15" customHeight="1">
      <c r="A78" s="170">
        <f>SUM(A77+1)</f>
        <v>3369</v>
      </c>
      <c r="B78" s="105" t="s">
        <v>102</v>
      </c>
      <c r="C78" s="25" t="s">
        <v>103</v>
      </c>
      <c r="D78" s="9"/>
      <c r="E78" s="16">
        <f t="shared" si="2"/>
        <v>1</v>
      </c>
      <c r="F78" s="12">
        <v>1</v>
      </c>
      <c r="G78" s="9"/>
      <c r="H78" s="9"/>
      <c r="J78" s="74"/>
      <c r="K78" s="74"/>
      <c r="L78" s="74"/>
      <c r="M78" s="74"/>
      <c r="N78" s="74"/>
      <c r="O78" s="74"/>
      <c r="P78" s="74"/>
      <c r="Q78" s="74"/>
    </row>
    <row r="79" spans="1:17" ht="15" customHeight="1">
      <c r="A79" s="9" t="s">
        <v>187</v>
      </c>
      <c r="B79" s="105" t="s">
        <v>58</v>
      </c>
      <c r="C79" s="25" t="s">
        <v>93</v>
      </c>
      <c r="D79" s="9"/>
      <c r="E79" s="16">
        <f t="shared" si="2"/>
        <v>4</v>
      </c>
      <c r="F79" s="12">
        <v>2</v>
      </c>
      <c r="G79" s="9">
        <v>2</v>
      </c>
      <c r="H79" s="9"/>
      <c r="J79" s="74"/>
      <c r="K79" s="74"/>
      <c r="L79" s="74"/>
      <c r="M79" s="74"/>
      <c r="N79" s="74"/>
      <c r="O79" s="74"/>
      <c r="P79" s="74"/>
      <c r="Q79" s="74"/>
    </row>
    <row r="80" spans="1:17" ht="15" customHeight="1" thickBot="1">
      <c r="A80" s="168">
        <v>3374</v>
      </c>
      <c r="B80" s="97" t="s">
        <v>21</v>
      </c>
      <c r="C80" s="35" t="s">
        <v>32</v>
      </c>
      <c r="D80" s="17"/>
      <c r="E80" s="17">
        <f t="shared" si="2"/>
        <v>1</v>
      </c>
      <c r="F80" s="35"/>
      <c r="G80" s="17">
        <v>1</v>
      </c>
      <c r="H80" s="17"/>
      <c r="J80" s="74"/>
      <c r="K80" s="74"/>
      <c r="L80" s="74"/>
      <c r="M80" s="74"/>
      <c r="N80" s="74"/>
      <c r="O80" s="74"/>
      <c r="P80" s="74"/>
      <c r="Q80" s="74"/>
    </row>
    <row r="81" spans="1:17" ht="15" customHeight="1" thickBot="1">
      <c r="A81" s="198" t="s">
        <v>133</v>
      </c>
      <c r="B81" s="199"/>
      <c r="C81" s="104"/>
      <c r="D81" s="121"/>
      <c r="E81" s="154">
        <f>SUM(E56:E80)</f>
        <v>50</v>
      </c>
      <c r="F81" s="122">
        <f>SUM(F56:F80)</f>
        <v>41</v>
      </c>
      <c r="G81" s="52">
        <f>SUM(G56:G80)</f>
        <v>9</v>
      </c>
      <c r="H81" s="93"/>
      <c r="J81" s="74"/>
      <c r="K81" s="74"/>
      <c r="L81" s="74"/>
      <c r="M81" s="74"/>
      <c r="N81" s="74"/>
      <c r="O81" s="74"/>
      <c r="P81" s="74"/>
      <c r="Q81" s="74"/>
    </row>
    <row r="82" spans="1:17" ht="12" customHeight="1" thickBot="1">
      <c r="A82" s="95"/>
      <c r="B82" s="96"/>
      <c r="C82" s="51"/>
      <c r="D82" s="51"/>
      <c r="E82" s="151"/>
      <c r="F82" s="87"/>
      <c r="G82" s="87"/>
      <c r="H82" s="88"/>
      <c r="J82" s="74"/>
      <c r="K82" s="74"/>
      <c r="L82" s="74"/>
      <c r="M82" s="74"/>
      <c r="N82" s="74"/>
      <c r="O82" s="74"/>
      <c r="P82" s="74"/>
      <c r="Q82" s="74"/>
    </row>
    <row r="83" spans="1:35" ht="15" customHeight="1" thickBot="1">
      <c r="A83" s="124" t="s">
        <v>162</v>
      </c>
      <c r="B83" s="180" t="s">
        <v>9</v>
      </c>
      <c r="C83" s="181"/>
      <c r="D83" s="181"/>
      <c r="E83" s="181"/>
      <c r="F83" s="181"/>
      <c r="G83" s="181"/>
      <c r="H83" s="182"/>
      <c r="I83" s="67"/>
      <c r="J83" s="139"/>
      <c r="K83" s="139"/>
      <c r="L83" s="139"/>
      <c r="M83" s="139"/>
      <c r="N83" s="139"/>
      <c r="O83" s="139"/>
      <c r="P83" s="139"/>
      <c r="Q83" s="139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ht="15" customHeight="1">
      <c r="A84" s="171">
        <v>3375</v>
      </c>
      <c r="B84" s="125" t="s">
        <v>105</v>
      </c>
      <c r="C84" s="16" t="s">
        <v>92</v>
      </c>
      <c r="D84" s="15"/>
      <c r="E84" s="16">
        <f aca="true" t="shared" si="3" ref="E84:E100">SUM(F84:G84)</f>
        <v>1</v>
      </c>
      <c r="F84" s="15"/>
      <c r="G84" s="19">
        <v>1</v>
      </c>
      <c r="H84" s="3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ht="15" customHeight="1">
      <c r="A85" s="172">
        <f>SUM(A84+1)</f>
        <v>3376</v>
      </c>
      <c r="B85" s="126" t="s">
        <v>79</v>
      </c>
      <c r="C85" s="16" t="s">
        <v>34</v>
      </c>
      <c r="D85" s="3"/>
      <c r="E85" s="16">
        <f t="shared" si="3"/>
        <v>1</v>
      </c>
      <c r="F85" s="15"/>
      <c r="G85" s="16">
        <v>1</v>
      </c>
      <c r="H85" s="3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8" ht="15" customHeight="1">
      <c r="A86" s="172">
        <f>SUM(A85+1)</f>
        <v>3377</v>
      </c>
      <c r="B86" s="126" t="s">
        <v>163</v>
      </c>
      <c r="C86" s="16" t="s">
        <v>34</v>
      </c>
      <c r="D86" s="3"/>
      <c r="E86" s="16">
        <f t="shared" si="3"/>
        <v>1</v>
      </c>
      <c r="F86" s="15"/>
      <c r="G86" s="16">
        <v>1</v>
      </c>
      <c r="H86" s="3"/>
    </row>
    <row r="87" spans="1:8" ht="15" customHeight="1">
      <c r="A87" s="172">
        <f>SUM(A86+1)</f>
        <v>3378</v>
      </c>
      <c r="B87" s="99" t="s">
        <v>140</v>
      </c>
      <c r="C87" s="9" t="s">
        <v>69</v>
      </c>
      <c r="D87" s="4"/>
      <c r="E87" s="16">
        <f t="shared" si="3"/>
        <v>1</v>
      </c>
      <c r="F87" s="25">
        <v>1</v>
      </c>
      <c r="G87" s="9"/>
      <c r="H87" s="4"/>
    </row>
    <row r="88" spans="1:9" ht="15" customHeight="1">
      <c r="A88" s="25" t="s">
        <v>188</v>
      </c>
      <c r="B88" s="99" t="s">
        <v>63</v>
      </c>
      <c r="C88" s="9" t="s">
        <v>50</v>
      </c>
      <c r="D88" s="43"/>
      <c r="E88" s="16">
        <f t="shared" si="3"/>
        <v>5</v>
      </c>
      <c r="F88" s="159">
        <v>3</v>
      </c>
      <c r="G88" s="135">
        <v>2</v>
      </c>
      <c r="H88" s="43"/>
      <c r="I88" s="36" t="s">
        <v>336</v>
      </c>
    </row>
    <row r="89" spans="1:8" ht="15" customHeight="1">
      <c r="A89" s="172">
        <v>3384</v>
      </c>
      <c r="B89" s="99" t="s">
        <v>88</v>
      </c>
      <c r="C89" s="9" t="s">
        <v>23</v>
      </c>
      <c r="D89" s="4"/>
      <c r="E89" s="16">
        <f t="shared" si="3"/>
        <v>1</v>
      </c>
      <c r="F89" s="25">
        <v>1</v>
      </c>
      <c r="G89" s="9"/>
      <c r="H89" s="4"/>
    </row>
    <row r="90" spans="1:8" ht="15" customHeight="1">
      <c r="A90" s="25" t="s">
        <v>189</v>
      </c>
      <c r="B90" s="99" t="s">
        <v>87</v>
      </c>
      <c r="C90" s="9" t="s">
        <v>81</v>
      </c>
      <c r="D90" s="4"/>
      <c r="E90" s="16">
        <f t="shared" si="3"/>
        <v>5</v>
      </c>
      <c r="F90" s="25">
        <v>5</v>
      </c>
      <c r="G90" s="9"/>
      <c r="H90" s="4"/>
    </row>
    <row r="91" spans="1:8" ht="15" customHeight="1">
      <c r="A91" s="172">
        <v>3390</v>
      </c>
      <c r="B91" s="99" t="s">
        <v>280</v>
      </c>
      <c r="C91" s="9" t="s">
        <v>82</v>
      </c>
      <c r="D91" s="4"/>
      <c r="E91" s="16">
        <f t="shared" si="3"/>
        <v>1</v>
      </c>
      <c r="F91" s="25">
        <v>1</v>
      </c>
      <c r="G91" s="9"/>
      <c r="H91" s="4"/>
    </row>
    <row r="92" spans="1:8" ht="15" customHeight="1">
      <c r="A92" s="25" t="s">
        <v>190</v>
      </c>
      <c r="B92" s="99" t="s">
        <v>279</v>
      </c>
      <c r="C92" s="9" t="s">
        <v>56</v>
      </c>
      <c r="D92" s="4"/>
      <c r="E92" s="16">
        <f t="shared" si="3"/>
        <v>3</v>
      </c>
      <c r="F92" s="25">
        <v>1</v>
      </c>
      <c r="G92" s="9">
        <v>2</v>
      </c>
      <c r="H92" s="4"/>
    </row>
    <row r="93" spans="1:17" ht="15" customHeight="1">
      <c r="A93" s="172">
        <v>3394</v>
      </c>
      <c r="B93" s="99" t="s">
        <v>30</v>
      </c>
      <c r="C93" s="9" t="s">
        <v>31</v>
      </c>
      <c r="D93" s="4"/>
      <c r="E93" s="16">
        <f t="shared" si="3"/>
        <v>1</v>
      </c>
      <c r="F93" s="12"/>
      <c r="G93" s="9">
        <v>1</v>
      </c>
      <c r="H93" s="4"/>
      <c r="J93" s="71"/>
      <c r="K93" s="71"/>
      <c r="L93" s="71"/>
      <c r="M93" s="71"/>
      <c r="N93" s="72"/>
      <c r="O93" s="73"/>
      <c r="P93" s="73"/>
      <c r="Q93" s="74"/>
    </row>
    <row r="94" spans="1:8" ht="15" customHeight="1">
      <c r="A94" s="25" t="s">
        <v>191</v>
      </c>
      <c r="B94" s="99" t="s">
        <v>58</v>
      </c>
      <c r="C94" s="9" t="s">
        <v>93</v>
      </c>
      <c r="D94" s="4"/>
      <c r="E94" s="16">
        <f t="shared" si="3"/>
        <v>4</v>
      </c>
      <c r="F94" s="25">
        <v>4</v>
      </c>
      <c r="G94" s="9"/>
      <c r="H94" s="4"/>
    </row>
    <row r="95" spans="1:12" ht="15" customHeight="1">
      <c r="A95" s="25" t="s">
        <v>192</v>
      </c>
      <c r="B95" s="99" t="s">
        <v>59</v>
      </c>
      <c r="C95" s="16" t="s">
        <v>57</v>
      </c>
      <c r="D95" s="4"/>
      <c r="E95" s="16">
        <f t="shared" si="3"/>
        <v>6</v>
      </c>
      <c r="F95" s="25">
        <v>1</v>
      </c>
      <c r="G95" s="9">
        <v>5</v>
      </c>
      <c r="H95" s="4"/>
      <c r="J95" s="66"/>
      <c r="K95" s="46"/>
      <c r="L95" s="46"/>
    </row>
    <row r="96" spans="1:8" ht="15" customHeight="1">
      <c r="A96" s="172">
        <v>3405</v>
      </c>
      <c r="B96" s="99" t="s">
        <v>46</v>
      </c>
      <c r="C96" s="9" t="s">
        <v>47</v>
      </c>
      <c r="D96" s="4"/>
      <c r="E96" s="16">
        <f t="shared" si="3"/>
        <v>1</v>
      </c>
      <c r="F96" s="25">
        <v>1</v>
      </c>
      <c r="G96" s="9"/>
      <c r="H96" s="4"/>
    </row>
    <row r="97" spans="1:8" ht="15" customHeight="1">
      <c r="A97" s="25" t="s">
        <v>193</v>
      </c>
      <c r="B97" s="99" t="s">
        <v>113</v>
      </c>
      <c r="C97" s="9" t="s">
        <v>114</v>
      </c>
      <c r="D97" s="4"/>
      <c r="E97" s="16">
        <f t="shared" si="3"/>
        <v>2</v>
      </c>
      <c r="F97" s="25"/>
      <c r="G97" s="9">
        <v>2</v>
      </c>
      <c r="H97" s="4"/>
    </row>
    <row r="98" spans="1:8" ht="15" customHeight="1">
      <c r="A98" s="25" t="s">
        <v>194</v>
      </c>
      <c r="B98" s="99" t="s">
        <v>127</v>
      </c>
      <c r="C98" s="9" t="s">
        <v>68</v>
      </c>
      <c r="D98" s="4"/>
      <c r="E98" s="16">
        <f t="shared" si="3"/>
        <v>5</v>
      </c>
      <c r="F98" s="25">
        <v>1</v>
      </c>
      <c r="G98" s="9">
        <v>4</v>
      </c>
      <c r="H98" s="127"/>
    </row>
    <row r="99" spans="1:11" ht="15" customHeight="1">
      <c r="A99" s="172">
        <v>3413</v>
      </c>
      <c r="B99" s="99" t="s">
        <v>124</v>
      </c>
      <c r="C99" s="9" t="s">
        <v>60</v>
      </c>
      <c r="D99" s="4"/>
      <c r="E99" s="16">
        <f t="shared" si="3"/>
        <v>1</v>
      </c>
      <c r="F99" s="25"/>
      <c r="G99" s="9">
        <v>1</v>
      </c>
      <c r="H99" s="4"/>
      <c r="K99" s="37"/>
    </row>
    <row r="100" spans="1:8" ht="15" customHeight="1" thickBot="1">
      <c r="A100" s="173">
        <f>SUM(A99+1)</f>
        <v>3414</v>
      </c>
      <c r="B100" s="100" t="s">
        <v>132</v>
      </c>
      <c r="C100" s="17" t="s">
        <v>20</v>
      </c>
      <c r="D100" s="35"/>
      <c r="E100" s="17">
        <f t="shared" si="3"/>
        <v>1</v>
      </c>
      <c r="F100" s="35"/>
      <c r="G100" s="17">
        <v>1</v>
      </c>
      <c r="H100" s="5"/>
    </row>
    <row r="101" spans="1:8" ht="15" customHeight="1" thickBot="1">
      <c r="A101" s="183" t="s">
        <v>133</v>
      </c>
      <c r="B101" s="194"/>
      <c r="C101" s="104"/>
      <c r="D101" s="59"/>
      <c r="E101" s="52">
        <f>SUM(E84:E100)</f>
        <v>40</v>
      </c>
      <c r="F101" s="103">
        <f>SUM(F84:F100)</f>
        <v>19</v>
      </c>
      <c r="G101" s="52">
        <f>SUM(G84:G100)</f>
        <v>21</v>
      </c>
      <c r="H101" s="93"/>
    </row>
    <row r="102" spans="1:11" ht="11.25" customHeight="1" thickBot="1">
      <c r="A102" s="62"/>
      <c r="B102" s="63"/>
      <c r="C102" s="51"/>
      <c r="D102" s="51"/>
      <c r="E102" s="87"/>
      <c r="F102" s="87"/>
      <c r="G102" s="87"/>
      <c r="H102" s="88"/>
      <c r="K102" s="37"/>
    </row>
    <row r="103" spans="1:34" ht="15" customHeight="1" thickBot="1">
      <c r="A103" s="44" t="s">
        <v>149</v>
      </c>
      <c r="B103" s="185" t="s">
        <v>8</v>
      </c>
      <c r="C103" s="181"/>
      <c r="D103" s="181"/>
      <c r="E103" s="181"/>
      <c r="F103" s="181"/>
      <c r="G103" s="181"/>
      <c r="H103" s="182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spans="1:34" ht="15" customHeight="1">
      <c r="A104" s="174">
        <v>3415</v>
      </c>
      <c r="B104" s="106" t="s">
        <v>105</v>
      </c>
      <c r="C104" s="19" t="s">
        <v>92</v>
      </c>
      <c r="D104" s="19"/>
      <c r="E104" s="19">
        <f aca="true" t="shared" si="4" ref="E104:E120">SUM(F104:G104)</f>
        <v>1</v>
      </c>
      <c r="F104" s="18"/>
      <c r="G104" s="19">
        <v>1</v>
      </c>
      <c r="H104" s="26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</row>
    <row r="105" spans="1:34" ht="15" customHeight="1">
      <c r="A105" s="170">
        <f>SUM(A104+1)</f>
        <v>3416</v>
      </c>
      <c r="B105" s="107" t="s">
        <v>79</v>
      </c>
      <c r="C105" s="16" t="s">
        <v>34</v>
      </c>
      <c r="D105" s="16"/>
      <c r="E105" s="16">
        <f t="shared" si="4"/>
        <v>1</v>
      </c>
      <c r="F105" s="15"/>
      <c r="G105" s="16">
        <v>1</v>
      </c>
      <c r="H105" s="3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</row>
    <row r="106" spans="1:34" ht="15" customHeight="1">
      <c r="A106" s="170">
        <f>SUM(A105+1)</f>
        <v>3417</v>
      </c>
      <c r="B106" s="107" t="s">
        <v>163</v>
      </c>
      <c r="C106" s="16" t="s">
        <v>34</v>
      </c>
      <c r="D106" s="16"/>
      <c r="E106" s="9">
        <f t="shared" si="4"/>
        <v>1</v>
      </c>
      <c r="F106" s="15"/>
      <c r="G106" s="16">
        <v>1</v>
      </c>
      <c r="H106" s="3"/>
      <c r="AD106" s="67"/>
      <c r="AE106" s="67"/>
      <c r="AF106" s="67"/>
      <c r="AG106" s="67"/>
      <c r="AH106" s="67"/>
    </row>
    <row r="107" spans="1:8" ht="15" customHeight="1">
      <c r="A107" s="9" t="s">
        <v>196</v>
      </c>
      <c r="B107" s="108" t="s">
        <v>63</v>
      </c>
      <c r="C107" s="9" t="s">
        <v>50</v>
      </c>
      <c r="D107" s="9"/>
      <c r="E107" s="16">
        <f t="shared" si="4"/>
        <v>2</v>
      </c>
      <c r="F107" s="12">
        <v>1</v>
      </c>
      <c r="G107" s="9">
        <v>1</v>
      </c>
      <c r="H107" s="4"/>
    </row>
    <row r="108" spans="1:8" ht="15" customHeight="1">
      <c r="A108" s="170">
        <v>3420</v>
      </c>
      <c r="B108" s="108" t="s">
        <v>128</v>
      </c>
      <c r="C108" s="9" t="s">
        <v>27</v>
      </c>
      <c r="D108" s="9"/>
      <c r="E108" s="9">
        <f t="shared" si="4"/>
        <v>1</v>
      </c>
      <c r="F108" s="12">
        <v>1</v>
      </c>
      <c r="G108" s="9"/>
      <c r="H108" s="4"/>
    </row>
    <row r="109" spans="1:13" ht="15" customHeight="1">
      <c r="A109" s="9" t="s">
        <v>197</v>
      </c>
      <c r="B109" s="108" t="s">
        <v>279</v>
      </c>
      <c r="C109" s="9" t="s">
        <v>56</v>
      </c>
      <c r="D109" s="9"/>
      <c r="E109" s="16">
        <f t="shared" si="4"/>
        <v>3</v>
      </c>
      <c r="F109" s="12">
        <v>1</v>
      </c>
      <c r="G109" s="9">
        <v>2</v>
      </c>
      <c r="H109" s="4"/>
      <c r="I109" s="46"/>
      <c r="J109" s="46"/>
      <c r="K109" s="46"/>
      <c r="L109" s="46"/>
      <c r="M109" s="46"/>
    </row>
    <row r="110" spans="1:8" ht="15" customHeight="1">
      <c r="A110" s="170">
        <v>3424</v>
      </c>
      <c r="B110" s="108" t="s">
        <v>89</v>
      </c>
      <c r="C110" s="9" t="s">
        <v>24</v>
      </c>
      <c r="D110" s="9"/>
      <c r="E110" s="9">
        <f t="shared" si="4"/>
        <v>1</v>
      </c>
      <c r="F110" s="12">
        <v>1</v>
      </c>
      <c r="G110" s="9"/>
      <c r="H110" s="4"/>
    </row>
    <row r="111" spans="1:8" ht="15" customHeight="1">
      <c r="A111" s="9" t="s">
        <v>198</v>
      </c>
      <c r="B111" s="108" t="s">
        <v>129</v>
      </c>
      <c r="C111" s="9" t="s">
        <v>126</v>
      </c>
      <c r="D111" s="9"/>
      <c r="E111" s="16">
        <f t="shared" si="4"/>
        <v>2</v>
      </c>
      <c r="F111" s="12">
        <v>2</v>
      </c>
      <c r="G111" s="9"/>
      <c r="H111" s="4"/>
    </row>
    <row r="112" spans="1:17" ht="15" customHeight="1">
      <c r="A112" s="9" t="s">
        <v>240</v>
      </c>
      <c r="B112" s="108" t="s">
        <v>99</v>
      </c>
      <c r="C112" s="9" t="s">
        <v>51</v>
      </c>
      <c r="D112" s="9"/>
      <c r="E112" s="9">
        <v>3</v>
      </c>
      <c r="F112" s="12">
        <v>3</v>
      </c>
      <c r="G112" s="9"/>
      <c r="H112" s="4"/>
      <c r="J112" s="75"/>
      <c r="K112" s="75"/>
      <c r="L112" s="75"/>
      <c r="M112" s="76"/>
      <c r="O112" s="66"/>
      <c r="P112" s="46"/>
      <c r="Q112" s="46"/>
    </row>
    <row r="113" spans="1:8" ht="15" customHeight="1">
      <c r="A113" s="170">
        <v>3430</v>
      </c>
      <c r="B113" s="107" t="s">
        <v>19</v>
      </c>
      <c r="C113" s="9" t="s">
        <v>138</v>
      </c>
      <c r="D113" s="16"/>
      <c r="E113" s="16">
        <f t="shared" si="4"/>
        <v>1</v>
      </c>
      <c r="F113" s="15">
        <v>1</v>
      </c>
      <c r="G113" s="16"/>
      <c r="H113" s="3"/>
    </row>
    <row r="114" spans="1:8" ht="15" customHeight="1">
      <c r="A114" s="9" t="s">
        <v>241</v>
      </c>
      <c r="B114" s="107" t="s">
        <v>58</v>
      </c>
      <c r="C114" s="9" t="s">
        <v>93</v>
      </c>
      <c r="D114" s="16"/>
      <c r="E114" s="9">
        <f t="shared" si="4"/>
        <v>6</v>
      </c>
      <c r="F114" s="15">
        <v>6</v>
      </c>
      <c r="G114" s="16"/>
      <c r="H114" s="3"/>
    </row>
    <row r="115" spans="1:18" ht="15" customHeight="1">
      <c r="A115" s="9" t="s">
        <v>242</v>
      </c>
      <c r="B115" s="108" t="s">
        <v>59</v>
      </c>
      <c r="C115" s="16" t="s">
        <v>57</v>
      </c>
      <c r="D115" s="9"/>
      <c r="E115" s="135">
        <f t="shared" si="4"/>
        <v>5</v>
      </c>
      <c r="F115" s="153">
        <v>5</v>
      </c>
      <c r="G115" s="160"/>
      <c r="H115" s="4"/>
      <c r="I115" s="46" t="s">
        <v>337</v>
      </c>
      <c r="J115" s="46"/>
      <c r="K115" s="155"/>
      <c r="L115" s="155"/>
      <c r="M115" s="155"/>
      <c r="N115" s="155"/>
      <c r="O115" s="77"/>
      <c r="P115" s="77"/>
      <c r="Q115" s="77"/>
      <c r="R115" s="77"/>
    </row>
    <row r="116" spans="1:24" ht="15" customHeight="1">
      <c r="A116" s="170">
        <v>3442</v>
      </c>
      <c r="B116" s="108" t="s">
        <v>131</v>
      </c>
      <c r="C116" s="9" t="s">
        <v>52</v>
      </c>
      <c r="D116" s="9"/>
      <c r="E116" s="9">
        <f t="shared" si="4"/>
        <v>1</v>
      </c>
      <c r="F116" s="12">
        <v>1</v>
      </c>
      <c r="G116" s="9"/>
      <c r="H116" s="4"/>
      <c r="I116" s="46"/>
      <c r="J116" s="77"/>
      <c r="K116" s="77"/>
      <c r="L116" s="77"/>
      <c r="M116" s="77"/>
      <c r="N116" s="77"/>
      <c r="O116" s="77"/>
      <c r="P116" s="74"/>
      <c r="Q116" s="74"/>
      <c r="R116" s="74"/>
      <c r="S116" s="74"/>
      <c r="T116" s="74"/>
      <c r="U116" s="74"/>
      <c r="V116" s="74"/>
      <c r="W116" s="74"/>
      <c r="X116" s="74"/>
    </row>
    <row r="117" spans="1:24" ht="15" customHeight="1">
      <c r="A117" s="170">
        <f>SUM(A116+1)</f>
        <v>3443</v>
      </c>
      <c r="B117" s="107" t="s">
        <v>143</v>
      </c>
      <c r="C117" s="16" t="s">
        <v>144</v>
      </c>
      <c r="D117" s="9"/>
      <c r="E117" s="9">
        <f t="shared" si="4"/>
        <v>1</v>
      </c>
      <c r="F117" s="12"/>
      <c r="G117" s="9">
        <v>1</v>
      </c>
      <c r="H117" s="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</row>
    <row r="118" spans="1:24" ht="15" customHeight="1">
      <c r="A118" s="170">
        <f>SUM(A117+1)</f>
        <v>3444</v>
      </c>
      <c r="B118" s="107" t="s">
        <v>124</v>
      </c>
      <c r="C118" s="16" t="s">
        <v>60</v>
      </c>
      <c r="D118" s="16"/>
      <c r="E118" s="9">
        <f t="shared" si="4"/>
        <v>1</v>
      </c>
      <c r="F118" s="15">
        <v>1</v>
      </c>
      <c r="G118" s="16"/>
      <c r="H118" s="3"/>
      <c r="I118" s="66"/>
      <c r="J118" s="74"/>
      <c r="K118" s="78"/>
      <c r="L118" s="78"/>
      <c r="M118" s="78"/>
      <c r="N118" s="78"/>
      <c r="O118" s="78"/>
      <c r="P118" s="85"/>
      <c r="Q118" s="85"/>
      <c r="R118" s="85"/>
      <c r="S118" s="85"/>
      <c r="T118" s="85"/>
      <c r="U118" s="74"/>
      <c r="V118" s="74"/>
      <c r="W118" s="74"/>
      <c r="X118" s="74"/>
    </row>
    <row r="119" spans="1:24" ht="15" customHeight="1">
      <c r="A119" s="170">
        <f>SUM(A118+1)</f>
        <v>3445</v>
      </c>
      <c r="B119" s="108" t="s">
        <v>113</v>
      </c>
      <c r="C119" s="9" t="s">
        <v>114</v>
      </c>
      <c r="D119" s="9"/>
      <c r="E119" s="9">
        <f t="shared" si="4"/>
        <v>1</v>
      </c>
      <c r="F119" s="12"/>
      <c r="G119" s="9">
        <v>1</v>
      </c>
      <c r="H119" s="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</row>
    <row r="120" spans="1:24" ht="15" customHeight="1" thickBot="1">
      <c r="A120" s="168">
        <f>SUM(A119+1)</f>
        <v>3446</v>
      </c>
      <c r="B120" s="109" t="s">
        <v>132</v>
      </c>
      <c r="C120" s="17" t="s">
        <v>20</v>
      </c>
      <c r="D120" s="17"/>
      <c r="E120" s="17">
        <f t="shared" si="4"/>
        <v>1</v>
      </c>
      <c r="F120" s="35"/>
      <c r="G120" s="17">
        <v>1</v>
      </c>
      <c r="H120" s="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</row>
    <row r="121" spans="1:24" ht="15" customHeight="1" thickBot="1">
      <c r="A121" s="183" t="s">
        <v>133</v>
      </c>
      <c r="B121" s="194"/>
      <c r="C121" s="104"/>
      <c r="D121" s="104"/>
      <c r="E121" s="52">
        <f>SUM(E104:E120)</f>
        <v>32</v>
      </c>
      <c r="F121" s="103">
        <f>SUM(F104:F120)</f>
        <v>23</v>
      </c>
      <c r="G121" s="52">
        <f>SUM(G104:G120)</f>
        <v>9</v>
      </c>
      <c r="H121" s="102"/>
      <c r="J121" s="74"/>
      <c r="K121" s="138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</row>
    <row r="122" spans="1:24" ht="15" customHeight="1" thickBot="1">
      <c r="A122" s="62"/>
      <c r="B122" s="63"/>
      <c r="C122" s="51"/>
      <c r="D122" s="51"/>
      <c r="E122" s="151"/>
      <c r="F122" s="87"/>
      <c r="G122" s="87"/>
      <c r="H122" s="8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</row>
    <row r="123" spans="1:37" ht="15" customHeight="1" thickBot="1">
      <c r="A123" s="44" t="s">
        <v>150</v>
      </c>
      <c r="B123" s="180" t="s">
        <v>7</v>
      </c>
      <c r="C123" s="181"/>
      <c r="D123" s="181"/>
      <c r="E123" s="181"/>
      <c r="F123" s="181"/>
      <c r="G123" s="181"/>
      <c r="H123" s="182"/>
      <c r="I123" s="67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pans="1:37" ht="15" customHeight="1">
      <c r="A124" s="175">
        <v>3447</v>
      </c>
      <c r="B124" s="128" t="s">
        <v>105</v>
      </c>
      <c r="C124" s="19" t="s">
        <v>92</v>
      </c>
      <c r="D124" s="19"/>
      <c r="E124" s="15">
        <f aca="true" t="shared" si="5" ref="E124:E136">SUM(F124:G124)</f>
        <v>1</v>
      </c>
      <c r="F124" s="19"/>
      <c r="G124" s="15">
        <v>1</v>
      </c>
      <c r="H124" s="19"/>
      <c r="I124" s="67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5" customHeight="1">
      <c r="A125" s="170">
        <f>SUM(A124+1)</f>
        <v>3448</v>
      </c>
      <c r="B125" s="107" t="s">
        <v>79</v>
      </c>
      <c r="C125" s="16" t="s">
        <v>34</v>
      </c>
      <c r="D125" s="16"/>
      <c r="E125" s="15">
        <f t="shared" si="5"/>
        <v>1</v>
      </c>
      <c r="F125" s="16"/>
      <c r="G125" s="15">
        <v>1</v>
      </c>
      <c r="H125" s="16"/>
      <c r="I125" s="67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</row>
    <row r="126" spans="1:36" ht="15" customHeight="1">
      <c r="A126" s="170">
        <f>SUM(A125+1)</f>
        <v>3449</v>
      </c>
      <c r="B126" s="108" t="s">
        <v>163</v>
      </c>
      <c r="C126" s="9" t="s">
        <v>34</v>
      </c>
      <c r="D126" s="9"/>
      <c r="E126" s="15">
        <f t="shared" si="5"/>
        <v>1</v>
      </c>
      <c r="F126" s="9"/>
      <c r="G126" s="12">
        <v>1</v>
      </c>
      <c r="H126" s="9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AD126" s="67"/>
      <c r="AE126" s="67"/>
      <c r="AF126" s="67"/>
      <c r="AG126" s="67"/>
      <c r="AH126" s="67"/>
      <c r="AI126" s="67"/>
      <c r="AJ126" s="67"/>
    </row>
    <row r="127" spans="1:24" ht="15" customHeight="1">
      <c r="A127" s="9" t="s">
        <v>199</v>
      </c>
      <c r="B127" s="108" t="s">
        <v>63</v>
      </c>
      <c r="C127" s="9" t="s">
        <v>50</v>
      </c>
      <c r="D127" s="9"/>
      <c r="E127" s="15">
        <f t="shared" si="5"/>
        <v>3</v>
      </c>
      <c r="F127" s="9">
        <v>1</v>
      </c>
      <c r="G127" s="12">
        <v>2</v>
      </c>
      <c r="H127" s="9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ht="15" customHeight="1">
      <c r="A128" s="9" t="s">
        <v>200</v>
      </c>
      <c r="B128" s="108" t="s">
        <v>278</v>
      </c>
      <c r="C128" s="9" t="s">
        <v>56</v>
      </c>
      <c r="D128" s="9"/>
      <c r="E128" s="15">
        <f t="shared" si="5"/>
        <v>4</v>
      </c>
      <c r="F128" s="9">
        <v>3</v>
      </c>
      <c r="G128" s="12">
        <v>1</v>
      </c>
      <c r="H128" s="9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ht="15" customHeight="1">
      <c r="A129" s="170">
        <v>3457</v>
      </c>
      <c r="B129" s="108" t="s">
        <v>65</v>
      </c>
      <c r="C129" s="9" t="s">
        <v>77</v>
      </c>
      <c r="D129" s="9"/>
      <c r="E129" s="15">
        <f t="shared" si="5"/>
        <v>1</v>
      </c>
      <c r="F129" s="9">
        <v>1</v>
      </c>
      <c r="G129" s="12"/>
      <c r="H129" s="9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1:41" ht="15" customHeight="1">
      <c r="A130" s="9" t="s">
        <v>201</v>
      </c>
      <c r="B130" s="107" t="s">
        <v>99</v>
      </c>
      <c r="C130" s="16" t="s">
        <v>51</v>
      </c>
      <c r="D130" s="16"/>
      <c r="E130" s="15">
        <f t="shared" si="5"/>
        <v>5</v>
      </c>
      <c r="F130" s="158">
        <v>3</v>
      </c>
      <c r="G130" s="150">
        <v>2</v>
      </c>
      <c r="H130" s="16"/>
      <c r="I130" s="36" t="s">
        <v>292</v>
      </c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AN130" s="67"/>
      <c r="AO130" s="67"/>
    </row>
    <row r="131" spans="1:41" ht="15" customHeight="1">
      <c r="A131" s="170">
        <v>3463</v>
      </c>
      <c r="B131" s="108" t="s">
        <v>64</v>
      </c>
      <c r="C131" s="9" t="s">
        <v>55</v>
      </c>
      <c r="D131" s="9"/>
      <c r="E131" s="15">
        <f t="shared" si="5"/>
        <v>1</v>
      </c>
      <c r="F131" s="135"/>
      <c r="G131" s="153">
        <v>1</v>
      </c>
      <c r="H131" s="9"/>
      <c r="I131" s="66"/>
      <c r="J131" s="146"/>
      <c r="K131" s="146"/>
      <c r="L131" s="146"/>
      <c r="M131" s="74"/>
      <c r="N131" s="74"/>
      <c r="O131" s="74"/>
      <c r="P131" s="74"/>
      <c r="Q131" s="74"/>
      <c r="R131" s="74"/>
      <c r="S131" s="85"/>
      <c r="T131" s="85"/>
      <c r="U131" s="85"/>
      <c r="V131" s="74"/>
      <c r="W131" s="74"/>
      <c r="X131" s="74"/>
      <c r="AN131" s="67"/>
      <c r="AO131" s="67"/>
    </row>
    <row r="132" spans="1:41" ht="15" customHeight="1">
      <c r="A132" s="170">
        <f>SUM(A131+1)</f>
        <v>3464</v>
      </c>
      <c r="B132" s="107" t="s">
        <v>124</v>
      </c>
      <c r="C132" s="16" t="s">
        <v>60</v>
      </c>
      <c r="D132" s="16"/>
      <c r="E132" s="15">
        <f t="shared" si="5"/>
        <v>1</v>
      </c>
      <c r="F132" s="158"/>
      <c r="G132" s="150">
        <v>1</v>
      </c>
      <c r="H132" s="16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AN132" s="67"/>
      <c r="AO132" s="67"/>
    </row>
    <row r="133" spans="1:41" ht="15" customHeight="1">
      <c r="A133" s="9" t="s">
        <v>202</v>
      </c>
      <c r="B133" s="108" t="s">
        <v>59</v>
      </c>
      <c r="C133" s="9" t="s">
        <v>57</v>
      </c>
      <c r="D133" s="9"/>
      <c r="E133" s="15">
        <f t="shared" si="5"/>
        <v>6</v>
      </c>
      <c r="F133" s="135">
        <v>3</v>
      </c>
      <c r="G133" s="153">
        <v>3</v>
      </c>
      <c r="H133" s="9"/>
      <c r="I133" s="46" t="s">
        <v>293</v>
      </c>
      <c r="J133" s="77"/>
      <c r="K133" s="77"/>
      <c r="L133" s="77"/>
      <c r="M133" s="77"/>
      <c r="N133" s="74"/>
      <c r="O133" s="78"/>
      <c r="P133" s="78"/>
      <c r="Q133" s="78"/>
      <c r="R133" s="78"/>
      <c r="S133" s="74"/>
      <c r="T133" s="74"/>
      <c r="U133" s="74"/>
      <c r="V133" s="74"/>
      <c r="W133" s="74"/>
      <c r="X133" s="74"/>
      <c r="Y133" s="46"/>
      <c r="Z133" s="66">
        <v>-3</v>
      </c>
      <c r="AL133" s="67"/>
      <c r="AM133" s="67"/>
      <c r="AN133" s="67"/>
      <c r="AO133" s="67"/>
    </row>
    <row r="134" spans="1:41" ht="15" customHeight="1">
      <c r="A134" s="9" t="s">
        <v>203</v>
      </c>
      <c r="B134" s="107" t="s">
        <v>58</v>
      </c>
      <c r="C134" s="16" t="s">
        <v>93</v>
      </c>
      <c r="D134" s="16"/>
      <c r="E134" s="15">
        <f t="shared" si="5"/>
        <v>3</v>
      </c>
      <c r="F134" s="16">
        <v>3</v>
      </c>
      <c r="G134" s="15"/>
      <c r="H134" s="16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AL134" s="67"/>
      <c r="AM134" s="67"/>
      <c r="AN134" s="67"/>
      <c r="AO134" s="67"/>
    </row>
    <row r="135" spans="1:41" ht="15" customHeight="1">
      <c r="A135" s="170">
        <v>3474</v>
      </c>
      <c r="B135" s="108" t="s">
        <v>131</v>
      </c>
      <c r="C135" s="9" t="s">
        <v>52</v>
      </c>
      <c r="D135" s="9"/>
      <c r="E135" s="15">
        <f t="shared" si="5"/>
        <v>1</v>
      </c>
      <c r="F135" s="9"/>
      <c r="G135" s="12">
        <v>1</v>
      </c>
      <c r="H135" s="9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AL135" s="67"/>
      <c r="AM135" s="67"/>
      <c r="AN135" s="67"/>
      <c r="AO135" s="67"/>
    </row>
    <row r="136" spans="1:41" ht="15" customHeight="1" thickBot="1">
      <c r="A136" s="168">
        <v>3475</v>
      </c>
      <c r="B136" s="109" t="s">
        <v>21</v>
      </c>
      <c r="C136" s="17" t="s">
        <v>32</v>
      </c>
      <c r="D136" s="17"/>
      <c r="E136" s="35">
        <f t="shared" si="5"/>
        <v>1</v>
      </c>
      <c r="F136" s="17"/>
      <c r="G136" s="35">
        <v>1</v>
      </c>
      <c r="H136" s="17"/>
      <c r="I136" s="46"/>
      <c r="J136" s="77"/>
      <c r="K136" s="77"/>
      <c r="L136" s="77"/>
      <c r="M136" s="77"/>
      <c r="N136" s="77"/>
      <c r="O136" s="77"/>
      <c r="P136" s="74"/>
      <c r="Q136" s="78"/>
      <c r="R136" s="78"/>
      <c r="S136" s="74"/>
      <c r="T136" s="74"/>
      <c r="U136" s="74"/>
      <c r="V136" s="74"/>
      <c r="W136" s="74"/>
      <c r="X136" s="74"/>
      <c r="AL136" s="67"/>
      <c r="AM136" s="67"/>
      <c r="AN136" s="67"/>
      <c r="AO136" s="67"/>
    </row>
    <row r="137" spans="1:41" ht="15" customHeight="1" thickBot="1">
      <c r="A137" s="183" t="s">
        <v>133</v>
      </c>
      <c r="B137" s="194"/>
      <c r="C137" s="104"/>
      <c r="D137" s="104"/>
      <c r="E137" s="103">
        <f>SUM(E124:E136)</f>
        <v>29</v>
      </c>
      <c r="F137" s="52">
        <f>SUM(F124:F136)</f>
        <v>14</v>
      </c>
      <c r="G137" s="103">
        <f>SUM(G124:G136)</f>
        <v>15</v>
      </c>
      <c r="H137" s="69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AL137" s="67"/>
      <c r="AM137" s="67"/>
      <c r="AN137" s="67"/>
      <c r="AO137" s="67"/>
    </row>
    <row r="138" spans="1:41" ht="15" customHeight="1" thickBot="1">
      <c r="A138" s="62"/>
      <c r="B138" s="63"/>
      <c r="C138" s="51"/>
      <c r="D138" s="51"/>
      <c r="E138" s="87"/>
      <c r="F138" s="87"/>
      <c r="G138" s="87"/>
      <c r="H138" s="88"/>
      <c r="I138" s="67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</row>
    <row r="139" spans="1:36" ht="15" customHeight="1" thickBot="1">
      <c r="A139" s="44" t="s">
        <v>151</v>
      </c>
      <c r="B139" s="185" t="s">
        <v>6</v>
      </c>
      <c r="C139" s="181"/>
      <c r="D139" s="181"/>
      <c r="E139" s="181"/>
      <c r="F139" s="181"/>
      <c r="G139" s="181"/>
      <c r="H139" s="182"/>
      <c r="I139" s="67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</row>
    <row r="140" spans="1:35" ht="15" customHeight="1">
      <c r="A140" s="175">
        <v>3476</v>
      </c>
      <c r="B140" s="128" t="s">
        <v>105</v>
      </c>
      <c r="C140" s="19" t="s">
        <v>92</v>
      </c>
      <c r="D140" s="15"/>
      <c r="E140" s="19">
        <f aca="true" t="shared" si="6" ref="E140:E157">SUM(F140:G140)</f>
        <v>1</v>
      </c>
      <c r="F140" s="15"/>
      <c r="G140" s="19">
        <v>1</v>
      </c>
      <c r="H140" s="3"/>
      <c r="I140" s="67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1:40" ht="15" customHeight="1">
      <c r="A141" s="170">
        <f>SUM(A140+1)</f>
        <v>3477</v>
      </c>
      <c r="B141" s="108" t="s">
        <v>79</v>
      </c>
      <c r="C141" s="9" t="s">
        <v>34</v>
      </c>
      <c r="D141" s="12"/>
      <c r="E141" s="9">
        <f t="shared" si="6"/>
        <v>1</v>
      </c>
      <c r="F141" s="12"/>
      <c r="G141" s="9">
        <v>1</v>
      </c>
      <c r="H141" s="4"/>
      <c r="I141" s="67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N141" s="67"/>
    </row>
    <row r="142" spans="1:40" ht="15" customHeight="1">
      <c r="A142" s="170">
        <f>SUM(A141+1)</f>
        <v>3478</v>
      </c>
      <c r="B142" s="108" t="s">
        <v>163</v>
      </c>
      <c r="C142" s="9" t="s">
        <v>34</v>
      </c>
      <c r="D142" s="12"/>
      <c r="E142" s="9">
        <f t="shared" si="6"/>
        <v>1</v>
      </c>
      <c r="F142" s="12"/>
      <c r="G142" s="9">
        <v>1</v>
      </c>
      <c r="H142" s="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AD142" s="67"/>
      <c r="AE142" s="67"/>
      <c r="AF142" s="67"/>
      <c r="AG142" s="67"/>
      <c r="AH142" s="67"/>
      <c r="AI142" s="67"/>
      <c r="AL142" s="67"/>
      <c r="AN142" s="67"/>
    </row>
    <row r="143" spans="1:40" ht="15" customHeight="1">
      <c r="A143" s="9" t="s">
        <v>204</v>
      </c>
      <c r="B143" s="108" t="s">
        <v>63</v>
      </c>
      <c r="C143" s="9" t="s">
        <v>50</v>
      </c>
      <c r="D143" s="12"/>
      <c r="E143" s="9">
        <f t="shared" si="6"/>
        <v>3</v>
      </c>
      <c r="F143" s="153">
        <v>2</v>
      </c>
      <c r="G143" s="135">
        <v>1</v>
      </c>
      <c r="H143" s="4"/>
      <c r="I143" s="36" t="s">
        <v>294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AL143" s="67"/>
      <c r="AN143" s="67"/>
    </row>
    <row r="144" spans="1:40" ht="15" customHeight="1">
      <c r="A144" s="9" t="s">
        <v>205</v>
      </c>
      <c r="B144" s="108" t="s">
        <v>279</v>
      </c>
      <c r="C144" s="9" t="s">
        <v>56</v>
      </c>
      <c r="D144" s="12"/>
      <c r="E144" s="9">
        <f t="shared" si="6"/>
        <v>6</v>
      </c>
      <c r="F144" s="153">
        <v>4</v>
      </c>
      <c r="G144" s="135">
        <v>2</v>
      </c>
      <c r="H144" s="4"/>
      <c r="I144" s="36" t="s">
        <v>292</v>
      </c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AL144" s="67"/>
      <c r="AM144" s="67"/>
      <c r="AN144" s="67"/>
    </row>
    <row r="145" spans="1:40" ht="15" customHeight="1">
      <c r="A145" s="9" t="s">
        <v>206</v>
      </c>
      <c r="B145" s="108" t="s">
        <v>129</v>
      </c>
      <c r="C145" s="9" t="s">
        <v>126</v>
      </c>
      <c r="D145" s="12"/>
      <c r="E145" s="16">
        <f t="shared" si="6"/>
        <v>2</v>
      </c>
      <c r="F145" s="153">
        <v>2</v>
      </c>
      <c r="G145" s="135"/>
      <c r="H145" s="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AL145" s="67"/>
      <c r="AM145" s="67"/>
      <c r="AN145" s="67"/>
    </row>
    <row r="146" spans="1:40" ht="15" customHeight="1">
      <c r="A146" s="170">
        <v>3490</v>
      </c>
      <c r="B146" s="108" t="s">
        <v>64</v>
      </c>
      <c r="C146" s="9" t="s">
        <v>55</v>
      </c>
      <c r="D146" s="12"/>
      <c r="E146" s="16">
        <f t="shared" si="6"/>
        <v>1</v>
      </c>
      <c r="F146" s="153"/>
      <c r="G146" s="135">
        <v>1</v>
      </c>
      <c r="H146" s="4"/>
      <c r="J146" s="74"/>
      <c r="K146" s="83"/>
      <c r="L146" s="84"/>
      <c r="M146" s="8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AL146" s="67"/>
      <c r="AM146" s="67"/>
      <c r="AN146" s="67"/>
    </row>
    <row r="147" spans="1:40" ht="15" customHeight="1">
      <c r="A147" s="170">
        <f>SUM(A146+1)</f>
        <v>3491</v>
      </c>
      <c r="B147" s="107" t="s">
        <v>124</v>
      </c>
      <c r="C147" s="16" t="s">
        <v>60</v>
      </c>
      <c r="D147" s="15"/>
      <c r="E147" s="16">
        <f t="shared" si="6"/>
        <v>1</v>
      </c>
      <c r="F147" s="150">
        <v>1</v>
      </c>
      <c r="G147" s="158"/>
      <c r="H147" s="4"/>
      <c r="I147" s="46" t="s">
        <v>295</v>
      </c>
      <c r="J147" s="74"/>
      <c r="K147" s="83"/>
      <c r="L147" s="83"/>
      <c r="M147" s="83"/>
      <c r="N147" s="83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AL147" s="67"/>
      <c r="AM147" s="67"/>
      <c r="AN147" s="67"/>
    </row>
    <row r="148" spans="1:40" ht="15" customHeight="1">
      <c r="A148" s="9" t="s">
        <v>207</v>
      </c>
      <c r="B148" s="108" t="s">
        <v>58</v>
      </c>
      <c r="C148" s="9" t="s">
        <v>93</v>
      </c>
      <c r="D148" s="12"/>
      <c r="E148" s="16">
        <f t="shared" si="6"/>
        <v>4</v>
      </c>
      <c r="F148" s="12">
        <v>4</v>
      </c>
      <c r="G148" s="130"/>
      <c r="H148" s="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AL148" s="67"/>
      <c r="AM148" s="67"/>
      <c r="AN148" s="67"/>
    </row>
    <row r="149" spans="1:40" ht="15" customHeight="1">
      <c r="A149" s="170">
        <v>3496</v>
      </c>
      <c r="B149" s="107" t="s">
        <v>143</v>
      </c>
      <c r="C149" s="16" t="s">
        <v>144</v>
      </c>
      <c r="D149" s="12"/>
      <c r="E149" s="16">
        <f t="shared" si="6"/>
        <v>1</v>
      </c>
      <c r="F149" s="12"/>
      <c r="G149" s="9">
        <v>1</v>
      </c>
      <c r="H149" s="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AL149" s="67"/>
      <c r="AM149" s="67"/>
      <c r="AN149" s="67"/>
    </row>
    <row r="150" spans="1:40" ht="15" customHeight="1">
      <c r="A150" s="170">
        <f>SUM(A149+1)</f>
        <v>3497</v>
      </c>
      <c r="B150" s="108" t="s">
        <v>113</v>
      </c>
      <c r="C150" s="9" t="s">
        <v>114</v>
      </c>
      <c r="D150" s="12"/>
      <c r="E150" s="16">
        <f t="shared" si="6"/>
        <v>1</v>
      </c>
      <c r="F150" s="12"/>
      <c r="G150" s="9">
        <v>1</v>
      </c>
      <c r="H150" s="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AL150" s="67"/>
      <c r="AM150" s="67"/>
      <c r="AN150" s="67"/>
    </row>
    <row r="151" spans="1:40" ht="15" customHeight="1">
      <c r="A151" s="9" t="s">
        <v>208</v>
      </c>
      <c r="B151" s="108" t="s">
        <v>99</v>
      </c>
      <c r="C151" s="9" t="s">
        <v>51</v>
      </c>
      <c r="D151" s="12"/>
      <c r="E151" s="16">
        <f t="shared" si="6"/>
        <v>2</v>
      </c>
      <c r="F151" s="12">
        <v>2</v>
      </c>
      <c r="G151" s="9"/>
      <c r="H151" s="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AL151" s="67"/>
      <c r="AM151" s="67"/>
      <c r="AN151" s="67"/>
    </row>
    <row r="152" spans="1:40" ht="15" customHeight="1">
      <c r="A152" s="9" t="s">
        <v>209</v>
      </c>
      <c r="B152" s="108" t="s">
        <v>59</v>
      </c>
      <c r="C152" s="9" t="s">
        <v>57</v>
      </c>
      <c r="D152" s="12"/>
      <c r="E152" s="16">
        <f t="shared" si="6"/>
        <v>5</v>
      </c>
      <c r="F152" s="12">
        <v>4</v>
      </c>
      <c r="G152" s="9">
        <v>1</v>
      </c>
      <c r="H152" s="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AL152" s="67"/>
      <c r="AM152" s="67"/>
      <c r="AN152" s="67"/>
    </row>
    <row r="153" spans="1:40" ht="15" customHeight="1">
      <c r="A153" s="9" t="s">
        <v>210</v>
      </c>
      <c r="B153" s="107" t="s">
        <v>99</v>
      </c>
      <c r="C153" s="16" t="s">
        <v>51</v>
      </c>
      <c r="D153" s="15"/>
      <c r="E153" s="16">
        <f t="shared" si="6"/>
        <v>2</v>
      </c>
      <c r="F153" s="15"/>
      <c r="G153" s="16">
        <v>2</v>
      </c>
      <c r="H153" s="3"/>
      <c r="J153" s="74"/>
      <c r="K153" s="74"/>
      <c r="L153" s="74"/>
      <c r="M153" s="74"/>
      <c r="N153" s="74"/>
      <c r="O153" s="74"/>
      <c r="P153" s="74"/>
      <c r="Q153" s="85"/>
      <c r="R153" s="74"/>
      <c r="S153" s="74"/>
      <c r="T153" s="74"/>
      <c r="U153" s="74"/>
      <c r="V153" s="74"/>
      <c r="W153" s="74"/>
      <c r="X153" s="74"/>
      <c r="AL153" s="67"/>
      <c r="AM153" s="67"/>
      <c r="AN153" s="67"/>
    </row>
    <row r="154" spans="1:40" ht="15" customHeight="1">
      <c r="A154" s="170">
        <v>3507</v>
      </c>
      <c r="B154" s="108" t="s">
        <v>279</v>
      </c>
      <c r="C154" s="9" t="s">
        <v>56</v>
      </c>
      <c r="D154" s="12"/>
      <c r="E154" s="16">
        <f t="shared" si="6"/>
        <v>1</v>
      </c>
      <c r="F154" s="12"/>
      <c r="G154" s="9">
        <v>1</v>
      </c>
      <c r="H154" s="4"/>
      <c r="I154" s="46"/>
      <c r="J154" s="74"/>
      <c r="K154" s="77"/>
      <c r="L154" s="77"/>
      <c r="M154" s="77"/>
      <c r="N154" s="77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AL154" s="67"/>
      <c r="AM154" s="67"/>
      <c r="AN154" s="67"/>
    </row>
    <row r="155" spans="1:40" ht="15" customHeight="1">
      <c r="A155" s="170">
        <f>SUM(A154+1)</f>
        <v>3508</v>
      </c>
      <c r="B155" s="108" t="s">
        <v>59</v>
      </c>
      <c r="C155" s="9" t="s">
        <v>57</v>
      </c>
      <c r="D155" s="12"/>
      <c r="E155" s="16">
        <f t="shared" si="6"/>
        <v>1</v>
      </c>
      <c r="F155" s="12"/>
      <c r="G155" s="9">
        <v>1</v>
      </c>
      <c r="H155" s="4"/>
      <c r="J155" s="74"/>
      <c r="K155" s="138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AL155" s="67"/>
      <c r="AM155" s="67"/>
      <c r="AN155" s="67"/>
    </row>
    <row r="156" spans="1:40" ht="15" customHeight="1">
      <c r="A156" s="170">
        <f>SUM(A155+1)</f>
        <v>3509</v>
      </c>
      <c r="B156" s="108" t="s">
        <v>98</v>
      </c>
      <c r="C156" s="9" t="s">
        <v>25</v>
      </c>
      <c r="D156" s="12"/>
      <c r="E156" s="16">
        <f t="shared" si="6"/>
        <v>1</v>
      </c>
      <c r="F156" s="12">
        <v>1</v>
      </c>
      <c r="G156" s="9"/>
      <c r="H156" s="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AL156" s="67"/>
      <c r="AM156" s="67"/>
      <c r="AN156" s="67"/>
    </row>
    <row r="157" spans="1:40" ht="15" customHeight="1" thickBot="1">
      <c r="A157" s="176">
        <f>SUM(A156+1)</f>
        <v>3510</v>
      </c>
      <c r="B157" s="109" t="s">
        <v>21</v>
      </c>
      <c r="C157" s="17" t="s">
        <v>32</v>
      </c>
      <c r="D157" s="35"/>
      <c r="E157" s="17">
        <f t="shared" si="6"/>
        <v>1</v>
      </c>
      <c r="F157" s="35"/>
      <c r="G157" s="17">
        <v>1</v>
      </c>
      <c r="H157" s="5"/>
      <c r="J157" s="71"/>
      <c r="K157" s="71"/>
      <c r="L157" s="71"/>
      <c r="M157" s="71"/>
      <c r="N157" s="71"/>
      <c r="O157" s="71"/>
      <c r="P157" s="83"/>
      <c r="Q157" s="73"/>
      <c r="R157" s="73"/>
      <c r="S157" s="73"/>
      <c r="T157" s="73"/>
      <c r="U157" s="141"/>
      <c r="V157" s="141"/>
      <c r="W157" s="141"/>
      <c r="X157" s="85"/>
      <c r="Y157" s="66"/>
      <c r="AL157" s="67"/>
      <c r="AM157" s="67"/>
      <c r="AN157" s="67"/>
    </row>
    <row r="158" spans="1:40" ht="15" customHeight="1" thickBot="1">
      <c r="A158" s="183" t="s">
        <v>133</v>
      </c>
      <c r="B158" s="194"/>
      <c r="C158" s="104"/>
      <c r="D158" s="59"/>
      <c r="E158" s="52">
        <f>SUM(E140:E157)</f>
        <v>35</v>
      </c>
      <c r="F158" s="103">
        <f>SUM(F140:F157)</f>
        <v>20</v>
      </c>
      <c r="G158" s="52">
        <f>SUM(G140:G157)</f>
        <v>15</v>
      </c>
      <c r="H158" s="93"/>
      <c r="J158" s="141"/>
      <c r="K158" s="141"/>
      <c r="L158" s="141"/>
      <c r="M158" s="141"/>
      <c r="N158" s="85"/>
      <c r="O158" s="85"/>
      <c r="P158" s="85"/>
      <c r="Q158" s="85"/>
      <c r="R158" s="85"/>
      <c r="S158" s="74"/>
      <c r="T158" s="85"/>
      <c r="U158" s="85"/>
      <c r="V158" s="85"/>
      <c r="W158" s="85"/>
      <c r="X158" s="85"/>
      <c r="AL158" s="67"/>
      <c r="AM158" s="67"/>
      <c r="AN158" s="67"/>
    </row>
    <row r="159" spans="1:40" ht="15" customHeight="1" thickBot="1">
      <c r="A159" s="62"/>
      <c r="B159" s="63"/>
      <c r="C159" s="51"/>
      <c r="D159" s="51"/>
      <c r="E159" s="87"/>
      <c r="F159" s="87"/>
      <c r="G159" s="87"/>
      <c r="H159" s="88"/>
      <c r="I159" s="67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M159" s="67"/>
      <c r="AN159" s="67"/>
    </row>
    <row r="160" spans="1:40" ht="15" customHeight="1" thickBot="1">
      <c r="A160" s="44" t="s">
        <v>152</v>
      </c>
      <c r="B160" s="185" t="s">
        <v>5</v>
      </c>
      <c r="C160" s="181"/>
      <c r="D160" s="181"/>
      <c r="E160" s="181"/>
      <c r="F160" s="181"/>
      <c r="G160" s="181"/>
      <c r="H160" s="182"/>
      <c r="I160" s="67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M160" s="67"/>
      <c r="AN160" s="67"/>
    </row>
    <row r="161" spans="1:35" ht="15" customHeight="1">
      <c r="A161" s="174">
        <v>3511</v>
      </c>
      <c r="B161" s="123" t="s">
        <v>105</v>
      </c>
      <c r="C161" s="19" t="s">
        <v>92</v>
      </c>
      <c r="D161" s="19"/>
      <c r="E161" s="15">
        <f aca="true" t="shared" si="7" ref="E161:E176">SUM(F161:G161)</f>
        <v>1</v>
      </c>
      <c r="F161" s="19"/>
      <c r="G161" s="15">
        <v>1</v>
      </c>
      <c r="H161" s="19"/>
      <c r="I161" s="67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1:35" ht="15" customHeight="1">
      <c r="A162" s="170">
        <f>SUM(A161+1)</f>
        <v>3512</v>
      </c>
      <c r="B162" s="33" t="s">
        <v>79</v>
      </c>
      <c r="C162" s="16" t="s">
        <v>34</v>
      </c>
      <c r="D162" s="16"/>
      <c r="E162" s="15">
        <f t="shared" si="7"/>
        <v>1</v>
      </c>
      <c r="F162" s="16"/>
      <c r="G162" s="15">
        <v>1</v>
      </c>
      <c r="H162" s="16"/>
      <c r="I162" s="67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1:35" ht="15" customHeight="1">
      <c r="A163" s="170">
        <f>SUM(A162+1)</f>
        <v>3513</v>
      </c>
      <c r="B163" s="105" t="s">
        <v>80</v>
      </c>
      <c r="C163" s="9" t="s">
        <v>34</v>
      </c>
      <c r="D163" s="9"/>
      <c r="E163" s="15">
        <f t="shared" si="7"/>
        <v>1</v>
      </c>
      <c r="F163" s="9"/>
      <c r="G163" s="12">
        <v>1</v>
      </c>
      <c r="H163" s="9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AD163" s="67"/>
      <c r="AE163" s="67"/>
      <c r="AF163" s="67"/>
      <c r="AG163" s="67"/>
      <c r="AH163" s="67"/>
      <c r="AI163" s="67"/>
    </row>
    <row r="164" spans="1:24" ht="15" customHeight="1">
      <c r="A164" s="9" t="s">
        <v>211</v>
      </c>
      <c r="B164" s="105" t="s">
        <v>63</v>
      </c>
      <c r="C164" s="9" t="s">
        <v>50</v>
      </c>
      <c r="D164" s="9"/>
      <c r="E164" s="15">
        <f t="shared" si="7"/>
        <v>6</v>
      </c>
      <c r="F164" s="9">
        <v>3</v>
      </c>
      <c r="G164" s="12">
        <v>3</v>
      </c>
      <c r="H164" s="9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1:24" ht="15" customHeight="1">
      <c r="A165" s="170">
        <v>3520</v>
      </c>
      <c r="B165" s="105" t="s">
        <v>65</v>
      </c>
      <c r="C165" s="9" t="s">
        <v>77</v>
      </c>
      <c r="D165" s="9"/>
      <c r="E165" s="15">
        <f t="shared" si="7"/>
        <v>1</v>
      </c>
      <c r="F165" s="9">
        <v>1</v>
      </c>
      <c r="G165" s="12"/>
      <c r="H165" s="9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1:24" ht="15" customHeight="1">
      <c r="A166" s="9" t="s">
        <v>212</v>
      </c>
      <c r="B166" s="105" t="s">
        <v>99</v>
      </c>
      <c r="C166" s="9" t="s">
        <v>51</v>
      </c>
      <c r="D166" s="9"/>
      <c r="E166" s="15">
        <f t="shared" si="7"/>
        <v>5</v>
      </c>
      <c r="F166" s="135">
        <v>4</v>
      </c>
      <c r="G166" s="153">
        <v>1</v>
      </c>
      <c r="H166" s="9"/>
      <c r="I166" s="36" t="s">
        <v>296</v>
      </c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1:24" ht="15" customHeight="1">
      <c r="A167" s="170">
        <v>3526</v>
      </c>
      <c r="B167" s="105" t="s">
        <v>128</v>
      </c>
      <c r="C167" s="9" t="s">
        <v>27</v>
      </c>
      <c r="D167" s="9"/>
      <c r="E167" s="15">
        <f t="shared" si="7"/>
        <v>1</v>
      </c>
      <c r="F167" s="9">
        <v>1</v>
      </c>
      <c r="G167" s="12"/>
      <c r="H167" s="9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1:24" ht="15" customHeight="1">
      <c r="A168" s="9" t="s">
        <v>213</v>
      </c>
      <c r="B168" s="105" t="s">
        <v>279</v>
      </c>
      <c r="C168" s="9" t="s">
        <v>56</v>
      </c>
      <c r="D168" s="9"/>
      <c r="E168" s="15">
        <f t="shared" si="7"/>
        <v>5</v>
      </c>
      <c r="F168" s="9">
        <v>4</v>
      </c>
      <c r="G168" s="12">
        <v>1</v>
      </c>
      <c r="H168" s="9"/>
      <c r="J168" s="74"/>
      <c r="K168" s="83"/>
      <c r="L168" s="73"/>
      <c r="M168" s="73"/>
      <c r="N168" s="73"/>
      <c r="O168" s="83"/>
      <c r="P168" s="83"/>
      <c r="Q168" s="83"/>
      <c r="R168" s="74"/>
      <c r="S168" s="74"/>
      <c r="T168" s="74"/>
      <c r="U168" s="74"/>
      <c r="V168" s="74"/>
      <c r="W168" s="74"/>
      <c r="X168" s="74"/>
    </row>
    <row r="169" spans="1:24" ht="15" customHeight="1">
      <c r="A169" s="9" t="s">
        <v>214</v>
      </c>
      <c r="B169" s="105" t="s">
        <v>64</v>
      </c>
      <c r="C169" s="9" t="s">
        <v>55</v>
      </c>
      <c r="D169" s="9"/>
      <c r="E169" s="15">
        <f t="shared" si="7"/>
        <v>2</v>
      </c>
      <c r="F169" s="9">
        <v>1</v>
      </c>
      <c r="G169" s="12">
        <v>1</v>
      </c>
      <c r="H169" s="9"/>
      <c r="I169" s="46"/>
      <c r="J169" s="74"/>
      <c r="K169" s="83"/>
      <c r="L169" s="83"/>
      <c r="M169" s="83"/>
      <c r="N169" s="83"/>
      <c r="O169" s="83"/>
      <c r="P169" s="83"/>
      <c r="Q169" s="83"/>
      <c r="R169" s="74"/>
      <c r="S169" s="74"/>
      <c r="T169" s="74"/>
      <c r="U169" s="74"/>
      <c r="V169" s="74"/>
      <c r="W169" s="74"/>
      <c r="X169" s="74"/>
    </row>
    <row r="170" spans="1:24" ht="15" customHeight="1">
      <c r="A170" s="170">
        <v>3534</v>
      </c>
      <c r="B170" s="105" t="s">
        <v>30</v>
      </c>
      <c r="C170" s="9" t="s">
        <v>31</v>
      </c>
      <c r="D170" s="9"/>
      <c r="E170" s="15">
        <f t="shared" si="7"/>
        <v>1</v>
      </c>
      <c r="F170" s="9">
        <v>1</v>
      </c>
      <c r="G170" s="12"/>
      <c r="H170" s="9"/>
      <c r="J170" s="74"/>
      <c r="K170" s="71"/>
      <c r="L170" s="71"/>
      <c r="M170" s="71"/>
      <c r="N170" s="71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1:24" ht="15" customHeight="1">
      <c r="A171" s="170">
        <f>SUM(A170+1)</f>
        <v>3535</v>
      </c>
      <c r="B171" s="105" t="s">
        <v>118</v>
      </c>
      <c r="C171" s="9" t="s">
        <v>119</v>
      </c>
      <c r="D171" s="9"/>
      <c r="E171" s="15">
        <f t="shared" si="7"/>
        <v>1</v>
      </c>
      <c r="F171" s="9"/>
      <c r="G171" s="12">
        <v>1</v>
      </c>
      <c r="H171" s="9"/>
      <c r="I171" s="46"/>
      <c r="J171" s="74"/>
      <c r="K171" s="147"/>
      <c r="L171" s="148"/>
      <c r="M171" s="148"/>
      <c r="N171" s="148"/>
      <c r="O171" s="148"/>
      <c r="P171" s="147"/>
      <c r="Q171" s="83"/>
      <c r="R171" s="74"/>
      <c r="S171" s="74"/>
      <c r="T171" s="74"/>
      <c r="U171" s="74"/>
      <c r="V171" s="74"/>
      <c r="W171" s="74"/>
      <c r="X171" s="74"/>
    </row>
    <row r="172" spans="1:24" ht="15" customHeight="1">
      <c r="A172" s="9" t="s">
        <v>215</v>
      </c>
      <c r="B172" s="105" t="s">
        <v>58</v>
      </c>
      <c r="C172" s="9" t="s">
        <v>93</v>
      </c>
      <c r="D172" s="9"/>
      <c r="E172" s="15">
        <f t="shared" si="7"/>
        <v>6</v>
      </c>
      <c r="F172" s="9">
        <v>6</v>
      </c>
      <c r="G172" s="12"/>
      <c r="H172" s="9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4" ht="15" customHeight="1">
      <c r="A173" s="9" t="s">
        <v>216</v>
      </c>
      <c r="B173" s="105" t="s">
        <v>143</v>
      </c>
      <c r="C173" s="9" t="s">
        <v>144</v>
      </c>
      <c r="D173" s="9"/>
      <c r="E173" s="15">
        <f t="shared" si="7"/>
        <v>3</v>
      </c>
      <c r="F173" s="9">
        <v>1</v>
      </c>
      <c r="G173" s="12">
        <v>2</v>
      </c>
      <c r="H173" s="9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</row>
    <row r="174" spans="1:24" ht="15" customHeight="1">
      <c r="A174" s="170">
        <v>3545</v>
      </c>
      <c r="B174" s="105" t="s">
        <v>62</v>
      </c>
      <c r="C174" s="9" t="s">
        <v>61</v>
      </c>
      <c r="D174" s="9"/>
      <c r="E174" s="15">
        <f t="shared" si="7"/>
        <v>1</v>
      </c>
      <c r="F174" s="9">
        <v>1</v>
      </c>
      <c r="G174" s="12"/>
      <c r="H174" s="9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</row>
    <row r="175" spans="1:24" ht="15" customHeight="1">
      <c r="A175" s="170">
        <f>SUM(A174+1)</f>
        <v>3546</v>
      </c>
      <c r="B175" s="105" t="s">
        <v>113</v>
      </c>
      <c r="C175" s="9" t="s">
        <v>114</v>
      </c>
      <c r="D175" s="9"/>
      <c r="E175" s="15">
        <f>SUM(F175:G175)</f>
        <v>1</v>
      </c>
      <c r="F175" s="9"/>
      <c r="G175" s="12">
        <v>1</v>
      </c>
      <c r="H175" s="9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</row>
    <row r="176" spans="1:24" ht="15" customHeight="1">
      <c r="A176" s="9" t="s">
        <v>217</v>
      </c>
      <c r="B176" s="105" t="s">
        <v>53</v>
      </c>
      <c r="C176" s="9" t="s">
        <v>54</v>
      </c>
      <c r="D176" s="9"/>
      <c r="E176" s="12">
        <f t="shared" si="7"/>
        <v>3</v>
      </c>
      <c r="F176" s="9">
        <v>1</v>
      </c>
      <c r="G176" s="12">
        <v>2</v>
      </c>
      <c r="H176" s="9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</row>
    <row r="177" spans="1:24" ht="15" customHeight="1">
      <c r="A177" s="170">
        <v>3550</v>
      </c>
      <c r="B177" s="105" t="s">
        <v>127</v>
      </c>
      <c r="C177" s="9" t="s">
        <v>68</v>
      </c>
      <c r="D177" s="9"/>
      <c r="E177" s="15">
        <f>SUM(F177:G177)</f>
        <v>1</v>
      </c>
      <c r="F177" s="9">
        <v>1</v>
      </c>
      <c r="G177" s="12"/>
      <c r="H177" s="9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</row>
    <row r="178" spans="1:24" ht="15" customHeight="1">
      <c r="A178" s="9" t="s">
        <v>218</v>
      </c>
      <c r="B178" s="33" t="s">
        <v>124</v>
      </c>
      <c r="C178" s="16" t="s">
        <v>60</v>
      </c>
      <c r="D178" s="16"/>
      <c r="E178" s="15">
        <f>SUM(F178:G178)</f>
        <v>3</v>
      </c>
      <c r="F178" s="16"/>
      <c r="G178" s="15">
        <v>3</v>
      </c>
      <c r="H178" s="16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</row>
    <row r="179" spans="1:38" ht="15" customHeight="1">
      <c r="A179" s="170">
        <v>3554</v>
      </c>
      <c r="B179" s="105" t="s">
        <v>132</v>
      </c>
      <c r="C179" s="9" t="s">
        <v>20</v>
      </c>
      <c r="D179" s="9"/>
      <c r="E179" s="15">
        <f>SUM(F179:G179)</f>
        <v>1</v>
      </c>
      <c r="F179" s="9"/>
      <c r="G179" s="12">
        <v>1</v>
      </c>
      <c r="H179" s="9"/>
      <c r="J179" s="74"/>
      <c r="K179" s="138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AL179" s="67"/>
    </row>
    <row r="180" spans="1:38" ht="15" customHeight="1" thickBot="1">
      <c r="A180" s="10" t="s">
        <v>219</v>
      </c>
      <c r="B180" s="38" t="s">
        <v>59</v>
      </c>
      <c r="C180" s="10" t="s">
        <v>57</v>
      </c>
      <c r="D180" s="10"/>
      <c r="E180" s="35">
        <f>SUM(F180:G180)</f>
        <v>7</v>
      </c>
      <c r="F180" s="161">
        <v>5</v>
      </c>
      <c r="G180" s="162">
        <v>2</v>
      </c>
      <c r="H180" s="17"/>
      <c r="I180" s="36" t="s">
        <v>297</v>
      </c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AL180" s="67"/>
    </row>
    <row r="181" spans="1:40" ht="15" customHeight="1" thickBot="1">
      <c r="A181" s="183" t="s">
        <v>133</v>
      </c>
      <c r="B181" s="184"/>
      <c r="C181" s="51"/>
      <c r="D181" s="51"/>
      <c r="E181" s="111">
        <f>SUM(E161:E180)</f>
        <v>51</v>
      </c>
      <c r="F181" s="52">
        <f>SUM(F161:F180)</f>
        <v>30</v>
      </c>
      <c r="G181" s="103">
        <f>SUM(G161:G180)</f>
        <v>21</v>
      </c>
      <c r="H181" s="69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AL181" s="67"/>
      <c r="AM181" s="67"/>
      <c r="AN181" s="67"/>
    </row>
    <row r="182" spans="1:40" ht="11.25" customHeight="1" thickBot="1">
      <c r="A182" s="62"/>
      <c r="B182" s="63"/>
      <c r="C182" s="51"/>
      <c r="D182" s="51"/>
      <c r="E182" s="87"/>
      <c r="F182" s="87"/>
      <c r="G182" s="87"/>
      <c r="H182" s="8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AL182" s="67"/>
      <c r="AM182" s="67"/>
      <c r="AN182" s="67"/>
    </row>
    <row r="183" spans="1:40" ht="15" customHeight="1" thickBot="1">
      <c r="A183" s="44" t="s">
        <v>153</v>
      </c>
      <c r="B183" s="185" t="s">
        <v>4</v>
      </c>
      <c r="C183" s="181"/>
      <c r="D183" s="181"/>
      <c r="E183" s="181"/>
      <c r="F183" s="181"/>
      <c r="G183" s="181"/>
      <c r="H183" s="182"/>
      <c r="I183" s="67"/>
      <c r="J183" s="139"/>
      <c r="K183" s="138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L183" s="67"/>
      <c r="AM183" s="67"/>
      <c r="AN183" s="67"/>
    </row>
    <row r="184" spans="1:40" ht="15" customHeight="1">
      <c r="A184" s="175">
        <v>3562</v>
      </c>
      <c r="B184" s="128" t="s">
        <v>105</v>
      </c>
      <c r="C184" s="19" t="s">
        <v>92</v>
      </c>
      <c r="D184" s="15"/>
      <c r="E184" s="19">
        <f aca="true" t="shared" si="8" ref="E184:E202">SUM(F184:G184)</f>
        <v>1</v>
      </c>
      <c r="F184" s="15"/>
      <c r="G184" s="19">
        <v>1</v>
      </c>
      <c r="H184" s="3"/>
      <c r="I184" s="67"/>
      <c r="J184" s="139"/>
      <c r="K184" s="138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L184" s="67"/>
      <c r="AM184" s="67"/>
      <c r="AN184" s="67"/>
    </row>
    <row r="185" spans="1:40" ht="15" customHeight="1">
      <c r="A185" s="170">
        <f>SUM(A184+1)</f>
        <v>3563</v>
      </c>
      <c r="B185" s="107" t="s">
        <v>79</v>
      </c>
      <c r="C185" s="16" t="s">
        <v>34</v>
      </c>
      <c r="D185" s="15"/>
      <c r="E185" s="16">
        <f t="shared" si="8"/>
        <v>1</v>
      </c>
      <c r="F185" s="15"/>
      <c r="G185" s="16">
        <v>1</v>
      </c>
      <c r="H185" s="4"/>
      <c r="I185" s="67"/>
      <c r="J185" s="139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L185" s="67"/>
      <c r="AM185" s="67"/>
      <c r="AN185" s="67"/>
    </row>
    <row r="186" spans="1:40" ht="15" customHeight="1">
      <c r="A186" s="170">
        <f>SUM(A185+1)</f>
        <v>3564</v>
      </c>
      <c r="B186" s="108" t="s">
        <v>163</v>
      </c>
      <c r="C186" s="9" t="s">
        <v>34</v>
      </c>
      <c r="D186" s="12"/>
      <c r="E186" s="16">
        <f t="shared" si="8"/>
        <v>1</v>
      </c>
      <c r="F186" s="12"/>
      <c r="G186" s="9">
        <v>1</v>
      </c>
      <c r="H186" s="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AD186" s="67"/>
      <c r="AE186" s="67"/>
      <c r="AF186" s="67"/>
      <c r="AG186" s="67"/>
      <c r="AH186" s="67"/>
      <c r="AL186" s="67"/>
      <c r="AM186" s="67"/>
      <c r="AN186" s="67"/>
    </row>
    <row r="187" spans="1:40" ht="15" customHeight="1">
      <c r="A187" s="170">
        <f>SUM(A186+1)</f>
        <v>3565</v>
      </c>
      <c r="B187" s="108" t="s">
        <v>140</v>
      </c>
      <c r="C187" s="9" t="s">
        <v>69</v>
      </c>
      <c r="D187" s="12"/>
      <c r="E187" s="16">
        <f t="shared" si="8"/>
        <v>1</v>
      </c>
      <c r="F187" s="12">
        <v>1</v>
      </c>
      <c r="G187" s="9"/>
      <c r="H187" s="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AL187" s="67"/>
      <c r="AM187" s="67"/>
      <c r="AN187" s="67"/>
    </row>
    <row r="188" spans="1:40" ht="15" customHeight="1">
      <c r="A188" s="9" t="s">
        <v>220</v>
      </c>
      <c r="B188" s="108" t="s">
        <v>63</v>
      </c>
      <c r="C188" s="9" t="s">
        <v>50</v>
      </c>
      <c r="D188" s="12"/>
      <c r="E188" s="16">
        <f t="shared" si="8"/>
        <v>2</v>
      </c>
      <c r="F188" s="12"/>
      <c r="G188" s="9">
        <v>2</v>
      </c>
      <c r="H188" s="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AL188" s="67"/>
      <c r="AM188" s="67"/>
      <c r="AN188" s="67"/>
    </row>
    <row r="189" spans="1:40" ht="15" customHeight="1">
      <c r="A189" s="170">
        <v>3568</v>
      </c>
      <c r="B189" s="108" t="s">
        <v>129</v>
      </c>
      <c r="C189" s="9" t="s">
        <v>126</v>
      </c>
      <c r="D189" s="12"/>
      <c r="E189" s="16">
        <f t="shared" si="8"/>
        <v>1</v>
      </c>
      <c r="F189" s="12">
        <v>1</v>
      </c>
      <c r="G189" s="9"/>
      <c r="H189" s="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AL189" s="67"/>
      <c r="AM189" s="67"/>
      <c r="AN189" s="67"/>
    </row>
    <row r="190" spans="1:40" ht="15" customHeight="1">
      <c r="A190" s="9" t="s">
        <v>221</v>
      </c>
      <c r="B190" s="108" t="s">
        <v>99</v>
      </c>
      <c r="C190" s="9" t="s">
        <v>51</v>
      </c>
      <c r="D190" s="12"/>
      <c r="E190" s="16">
        <f t="shared" si="8"/>
        <v>2</v>
      </c>
      <c r="F190" s="12">
        <v>1</v>
      </c>
      <c r="G190" s="9">
        <v>1</v>
      </c>
      <c r="H190" s="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AL190" s="67"/>
      <c r="AM190" s="67"/>
      <c r="AN190" s="67"/>
    </row>
    <row r="191" spans="1:40" ht="15" customHeight="1">
      <c r="A191" s="9" t="s">
        <v>195</v>
      </c>
      <c r="B191" s="108" t="s">
        <v>278</v>
      </c>
      <c r="C191" s="9" t="s">
        <v>56</v>
      </c>
      <c r="D191" s="12"/>
      <c r="E191" s="16">
        <f t="shared" si="8"/>
        <v>2</v>
      </c>
      <c r="F191" s="153">
        <v>2</v>
      </c>
      <c r="G191" s="135"/>
      <c r="H191" s="4"/>
      <c r="I191" s="36" t="s">
        <v>298</v>
      </c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AL191" s="67"/>
      <c r="AM191" s="67"/>
      <c r="AN191" s="67"/>
    </row>
    <row r="192" spans="1:40" ht="15" customHeight="1">
      <c r="A192" s="170">
        <v>3573</v>
      </c>
      <c r="B192" s="108" t="s">
        <v>64</v>
      </c>
      <c r="C192" s="9" t="s">
        <v>55</v>
      </c>
      <c r="D192" s="12"/>
      <c r="E192" s="16">
        <f t="shared" si="8"/>
        <v>1</v>
      </c>
      <c r="F192" s="12"/>
      <c r="G192" s="9">
        <v>1</v>
      </c>
      <c r="H192" s="4"/>
      <c r="J192" s="74"/>
      <c r="K192" s="74"/>
      <c r="L192" s="74"/>
      <c r="M192" s="74"/>
      <c r="N192" s="74"/>
      <c r="O192" s="74"/>
      <c r="P192" s="74"/>
      <c r="Q192" s="85"/>
      <c r="R192" s="74"/>
      <c r="S192" s="74"/>
      <c r="T192" s="74"/>
      <c r="U192" s="74"/>
      <c r="V192" s="74"/>
      <c r="W192" s="74"/>
      <c r="X192" s="74"/>
      <c r="AL192" s="67"/>
      <c r="AM192" s="67"/>
      <c r="AN192" s="67"/>
    </row>
    <row r="193" spans="1:40" ht="15" customHeight="1">
      <c r="A193" s="170">
        <f>SUM(A192+1)</f>
        <v>3574</v>
      </c>
      <c r="B193" s="108" t="s">
        <v>30</v>
      </c>
      <c r="C193" s="9" t="s">
        <v>31</v>
      </c>
      <c r="D193" s="12"/>
      <c r="E193" s="16">
        <f t="shared" si="8"/>
        <v>1</v>
      </c>
      <c r="F193" s="12"/>
      <c r="G193" s="9">
        <v>1</v>
      </c>
      <c r="H193" s="4"/>
      <c r="J193" s="74"/>
      <c r="K193" s="77"/>
      <c r="L193" s="77"/>
      <c r="M193" s="77"/>
      <c r="N193" s="77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AM193" s="67"/>
      <c r="AN193" s="67"/>
    </row>
    <row r="194" spans="1:40" ht="15" customHeight="1">
      <c r="A194" s="9" t="s">
        <v>222</v>
      </c>
      <c r="B194" s="108" t="s">
        <v>58</v>
      </c>
      <c r="C194" s="9" t="s">
        <v>93</v>
      </c>
      <c r="D194" s="12"/>
      <c r="E194" s="16">
        <f t="shared" si="8"/>
        <v>3</v>
      </c>
      <c r="F194" s="12">
        <v>2</v>
      </c>
      <c r="G194" s="9">
        <v>1</v>
      </c>
      <c r="H194" s="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AM194" s="67"/>
      <c r="AN194" s="67"/>
    </row>
    <row r="195" spans="1:24" ht="15" customHeight="1">
      <c r="A195" s="9" t="s">
        <v>223</v>
      </c>
      <c r="B195" s="108" t="s">
        <v>59</v>
      </c>
      <c r="C195" s="9" t="s">
        <v>57</v>
      </c>
      <c r="D195" s="12"/>
      <c r="E195" s="16">
        <f t="shared" si="8"/>
        <v>4</v>
      </c>
      <c r="F195" s="12">
        <v>2</v>
      </c>
      <c r="G195" s="9">
        <v>2</v>
      </c>
      <c r="H195" s="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</row>
    <row r="196" spans="1:24" ht="15" customHeight="1">
      <c r="A196" s="170">
        <v>3582</v>
      </c>
      <c r="B196" s="107" t="s">
        <v>124</v>
      </c>
      <c r="C196" s="16" t="s">
        <v>60</v>
      </c>
      <c r="D196" s="15"/>
      <c r="E196" s="16">
        <f>SUM(F196:G196)</f>
        <v>1</v>
      </c>
      <c r="F196" s="15">
        <v>1</v>
      </c>
      <c r="G196" s="80"/>
      <c r="H196" s="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</row>
    <row r="197" spans="1:24" ht="15" customHeight="1">
      <c r="A197" s="170">
        <v>3583</v>
      </c>
      <c r="B197" s="108" t="s">
        <v>131</v>
      </c>
      <c r="C197" s="9" t="s">
        <v>52</v>
      </c>
      <c r="D197" s="12"/>
      <c r="E197" s="16">
        <f>SUM(F197:G197)</f>
        <v>1</v>
      </c>
      <c r="F197" s="12">
        <v>1</v>
      </c>
      <c r="G197" s="81"/>
      <c r="H197" s="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</row>
    <row r="198" spans="1:24" ht="15" customHeight="1">
      <c r="A198" s="170">
        <v>3584</v>
      </c>
      <c r="B198" s="108" t="s">
        <v>46</v>
      </c>
      <c r="C198" s="9" t="s">
        <v>47</v>
      </c>
      <c r="D198" s="12"/>
      <c r="E198" s="16">
        <f t="shared" si="8"/>
        <v>1</v>
      </c>
      <c r="F198" s="12">
        <v>1</v>
      </c>
      <c r="G198" s="9"/>
      <c r="H198" s="4"/>
      <c r="J198" s="85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</row>
    <row r="199" spans="1:24" ht="15" customHeight="1">
      <c r="A199" s="170">
        <f>SUM(A198+1)</f>
        <v>3585</v>
      </c>
      <c r="B199" s="108" t="s">
        <v>143</v>
      </c>
      <c r="C199" s="9" t="s">
        <v>144</v>
      </c>
      <c r="D199" s="12"/>
      <c r="E199" s="16">
        <f t="shared" si="8"/>
        <v>1</v>
      </c>
      <c r="F199" s="12">
        <v>1</v>
      </c>
      <c r="G199" s="9"/>
      <c r="H199" s="4"/>
      <c r="J199" s="85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</row>
    <row r="200" spans="1:24" ht="15" customHeight="1">
      <c r="A200" s="170">
        <f>SUM(A199+1)</f>
        <v>3586</v>
      </c>
      <c r="B200" s="108" t="s">
        <v>113</v>
      </c>
      <c r="C200" s="9" t="s">
        <v>114</v>
      </c>
      <c r="D200" s="12"/>
      <c r="E200" s="9">
        <f t="shared" si="8"/>
        <v>1</v>
      </c>
      <c r="F200" s="12"/>
      <c r="G200" s="9">
        <v>1</v>
      </c>
      <c r="H200" s="30"/>
      <c r="J200" s="85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</row>
    <row r="201" spans="1:36" ht="15" customHeight="1">
      <c r="A201" s="170">
        <f>SUM(A200+1)</f>
        <v>3587</v>
      </c>
      <c r="B201" s="108" t="s">
        <v>132</v>
      </c>
      <c r="C201" s="9" t="s">
        <v>20</v>
      </c>
      <c r="D201" s="12"/>
      <c r="E201" s="9">
        <f t="shared" si="8"/>
        <v>1</v>
      </c>
      <c r="F201" s="12"/>
      <c r="G201" s="9">
        <v>1</v>
      </c>
      <c r="H201" s="30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AJ201" s="67"/>
    </row>
    <row r="202" spans="1:36" ht="15" customHeight="1" thickBot="1">
      <c r="A202" s="176">
        <f>SUM(A201+1)</f>
        <v>3588</v>
      </c>
      <c r="B202" s="109" t="s">
        <v>142</v>
      </c>
      <c r="C202" s="10" t="s">
        <v>25</v>
      </c>
      <c r="D202" s="14"/>
      <c r="E202" s="17">
        <f t="shared" si="8"/>
        <v>1</v>
      </c>
      <c r="F202" s="35">
        <v>1</v>
      </c>
      <c r="G202" s="17"/>
      <c r="H202" s="92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AJ202" s="67"/>
    </row>
    <row r="203" spans="1:36" ht="15" customHeight="1" thickBot="1">
      <c r="A203" s="183" t="s">
        <v>133</v>
      </c>
      <c r="B203" s="184"/>
      <c r="C203" s="51"/>
      <c r="D203" s="51"/>
      <c r="E203" s="52">
        <f>SUM(E184:E202)</f>
        <v>27</v>
      </c>
      <c r="F203" s="103">
        <f>SUM(F184:F202)</f>
        <v>14</v>
      </c>
      <c r="G203" s="52">
        <f>SUM(G184:G202)</f>
        <v>13</v>
      </c>
      <c r="H203" s="93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AJ203" s="67"/>
    </row>
    <row r="204" spans="1:36" ht="11.25" customHeight="1" thickBot="1">
      <c r="A204" s="62"/>
      <c r="B204" s="63"/>
      <c r="C204" s="51"/>
      <c r="D204" s="51"/>
      <c r="E204" s="87"/>
      <c r="F204" s="87"/>
      <c r="G204" s="87"/>
      <c r="H204" s="8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AI204" s="67"/>
      <c r="AJ204" s="67"/>
    </row>
    <row r="205" spans="1:34" ht="15" customHeight="1" thickBot="1">
      <c r="A205" s="44" t="s">
        <v>154</v>
      </c>
      <c r="B205" s="185" t="s">
        <v>3</v>
      </c>
      <c r="C205" s="181"/>
      <c r="D205" s="181"/>
      <c r="E205" s="181"/>
      <c r="F205" s="181"/>
      <c r="G205" s="181"/>
      <c r="H205" s="182"/>
      <c r="I205" s="67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</row>
    <row r="206" spans="1:34" ht="15" customHeight="1">
      <c r="A206" s="175">
        <v>3589</v>
      </c>
      <c r="B206" s="128" t="s">
        <v>105</v>
      </c>
      <c r="C206" s="19" t="s">
        <v>92</v>
      </c>
      <c r="D206" s="15"/>
      <c r="E206" s="19">
        <f aca="true" t="shared" si="9" ref="E206:E221">SUM(F206:G206)</f>
        <v>1</v>
      </c>
      <c r="F206" s="15"/>
      <c r="G206" s="19">
        <v>1</v>
      </c>
      <c r="H206" s="3"/>
      <c r="I206" s="67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</row>
    <row r="207" spans="1:34" ht="15" customHeight="1">
      <c r="A207" s="170">
        <f>SUM(A206+1)</f>
        <v>3590</v>
      </c>
      <c r="B207" s="107" t="s">
        <v>79</v>
      </c>
      <c r="C207" s="16" t="s">
        <v>34</v>
      </c>
      <c r="D207" s="15"/>
      <c r="E207" s="16">
        <f t="shared" si="9"/>
        <v>1</v>
      </c>
      <c r="F207" s="15"/>
      <c r="G207" s="16">
        <v>1</v>
      </c>
      <c r="H207" s="3"/>
      <c r="I207" s="67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</row>
    <row r="208" spans="1:34" ht="15" customHeight="1">
      <c r="A208" s="170">
        <f>SUM(A207+1)</f>
        <v>3591</v>
      </c>
      <c r="B208" s="108" t="s">
        <v>80</v>
      </c>
      <c r="C208" s="9" t="s">
        <v>34</v>
      </c>
      <c r="D208" s="12"/>
      <c r="E208" s="16">
        <f t="shared" si="9"/>
        <v>1</v>
      </c>
      <c r="F208" s="12"/>
      <c r="G208" s="9">
        <v>1</v>
      </c>
      <c r="H208" s="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AD208" s="67"/>
      <c r="AE208" s="67"/>
      <c r="AF208" s="67"/>
      <c r="AG208" s="67"/>
      <c r="AH208" s="67"/>
    </row>
    <row r="209" spans="1:24" ht="15" customHeight="1">
      <c r="A209" s="170">
        <f>SUM(A208+1)</f>
        <v>3592</v>
      </c>
      <c r="B209" s="108" t="s">
        <v>139</v>
      </c>
      <c r="C209" s="9" t="s">
        <v>66</v>
      </c>
      <c r="D209" s="12"/>
      <c r="E209" s="16">
        <f t="shared" si="9"/>
        <v>1</v>
      </c>
      <c r="F209" s="12">
        <v>1</v>
      </c>
      <c r="G209" s="9"/>
      <c r="H209" s="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</row>
    <row r="210" spans="1:24" ht="15" customHeight="1">
      <c r="A210" s="9" t="s">
        <v>224</v>
      </c>
      <c r="B210" s="108" t="s">
        <v>63</v>
      </c>
      <c r="C210" s="9" t="s">
        <v>50</v>
      </c>
      <c r="D210" s="12"/>
      <c r="E210" s="16">
        <f t="shared" si="9"/>
        <v>5</v>
      </c>
      <c r="F210" s="153">
        <v>3</v>
      </c>
      <c r="G210" s="135">
        <v>2</v>
      </c>
      <c r="H210" s="4"/>
      <c r="I210" s="36" t="s">
        <v>299</v>
      </c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</row>
    <row r="211" spans="1:24" ht="15" customHeight="1">
      <c r="A211" s="9" t="s">
        <v>225</v>
      </c>
      <c r="B211" s="108" t="s">
        <v>129</v>
      </c>
      <c r="C211" s="9" t="s">
        <v>126</v>
      </c>
      <c r="D211" s="12"/>
      <c r="E211" s="16">
        <f t="shared" si="9"/>
        <v>2</v>
      </c>
      <c r="F211" s="153">
        <v>1</v>
      </c>
      <c r="G211" s="135">
        <v>1</v>
      </c>
      <c r="H211" s="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</row>
    <row r="212" spans="1:24" ht="15" customHeight="1">
      <c r="A212" s="9" t="s">
        <v>226</v>
      </c>
      <c r="B212" s="108" t="s">
        <v>99</v>
      </c>
      <c r="C212" s="9" t="s">
        <v>51</v>
      </c>
      <c r="D212" s="12"/>
      <c r="E212" s="16">
        <f t="shared" si="9"/>
        <v>4</v>
      </c>
      <c r="F212" s="153">
        <v>4</v>
      </c>
      <c r="G212" s="135"/>
      <c r="H212" s="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</row>
    <row r="213" spans="1:24" ht="15" customHeight="1">
      <c r="A213" s="9" t="s">
        <v>227</v>
      </c>
      <c r="B213" s="108" t="s">
        <v>283</v>
      </c>
      <c r="C213" s="9" t="s">
        <v>27</v>
      </c>
      <c r="D213" s="12"/>
      <c r="E213" s="16">
        <f t="shared" si="9"/>
        <v>2</v>
      </c>
      <c r="F213" s="153">
        <v>1</v>
      </c>
      <c r="G213" s="135">
        <v>1</v>
      </c>
      <c r="H213" s="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</row>
    <row r="214" spans="1:24" ht="15" customHeight="1">
      <c r="A214" s="9" t="s">
        <v>228</v>
      </c>
      <c r="B214" s="108" t="s">
        <v>279</v>
      </c>
      <c r="C214" s="9" t="s">
        <v>56</v>
      </c>
      <c r="D214" s="12"/>
      <c r="E214" s="16">
        <f t="shared" si="9"/>
        <v>4</v>
      </c>
      <c r="F214" s="153">
        <v>4</v>
      </c>
      <c r="G214" s="135"/>
      <c r="H214" s="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</row>
    <row r="215" spans="1:25" ht="15" customHeight="1">
      <c r="A215" s="9" t="s">
        <v>229</v>
      </c>
      <c r="B215" s="108" t="s">
        <v>64</v>
      </c>
      <c r="C215" s="9" t="s">
        <v>55</v>
      </c>
      <c r="D215" s="12"/>
      <c r="E215" s="16">
        <f t="shared" si="9"/>
        <v>2</v>
      </c>
      <c r="F215" s="153"/>
      <c r="G215" s="135">
        <v>2</v>
      </c>
      <c r="H215" s="4"/>
      <c r="J215" s="71"/>
      <c r="K215" s="71"/>
      <c r="L215" s="71"/>
      <c r="M215" s="71"/>
      <c r="N215" s="83"/>
      <c r="O215" s="141"/>
      <c r="P215" s="141"/>
      <c r="Q215" s="141"/>
      <c r="R215" s="74"/>
      <c r="S215" s="74"/>
      <c r="T215" s="83"/>
      <c r="U215" s="83"/>
      <c r="V215" s="83"/>
      <c r="W215" s="83"/>
      <c r="X215" s="83"/>
      <c r="Y215" s="79"/>
    </row>
    <row r="216" spans="1:24" ht="15" customHeight="1">
      <c r="A216" s="170">
        <v>3612</v>
      </c>
      <c r="B216" s="108" t="s">
        <v>30</v>
      </c>
      <c r="C216" s="9" t="s">
        <v>31</v>
      </c>
      <c r="D216" s="12"/>
      <c r="E216" s="16">
        <f t="shared" si="9"/>
        <v>1</v>
      </c>
      <c r="F216" s="153"/>
      <c r="G216" s="135">
        <v>1</v>
      </c>
      <c r="H216" s="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</row>
    <row r="217" spans="1:25" ht="15" customHeight="1">
      <c r="A217" s="9" t="s">
        <v>230</v>
      </c>
      <c r="B217" s="109" t="s">
        <v>108</v>
      </c>
      <c r="C217" s="17" t="s">
        <v>57</v>
      </c>
      <c r="D217" s="35"/>
      <c r="E217" s="16">
        <f>SUM(F217:G217)</f>
        <v>8</v>
      </c>
      <c r="F217" s="153">
        <v>6</v>
      </c>
      <c r="G217" s="135">
        <v>2</v>
      </c>
      <c r="H217" s="4"/>
      <c r="I217" s="36" t="s">
        <v>300</v>
      </c>
      <c r="J217" s="85"/>
      <c r="K217" s="85"/>
      <c r="L217" s="74"/>
      <c r="M217" s="74"/>
      <c r="N217" s="71"/>
      <c r="O217" s="71"/>
      <c r="P217" s="71"/>
      <c r="Q217" s="71"/>
      <c r="R217" s="83"/>
      <c r="S217" s="84"/>
      <c r="T217" s="84"/>
      <c r="U217" s="84"/>
      <c r="V217" s="83"/>
      <c r="W217" s="83"/>
      <c r="X217" s="83"/>
      <c r="Y217" s="79"/>
    </row>
    <row r="218" spans="1:25" ht="15" customHeight="1">
      <c r="A218" s="9" t="s">
        <v>231</v>
      </c>
      <c r="B218" s="108" t="s">
        <v>143</v>
      </c>
      <c r="C218" s="9" t="s">
        <v>144</v>
      </c>
      <c r="D218" s="12"/>
      <c r="E218" s="16">
        <f t="shared" si="9"/>
        <v>2</v>
      </c>
      <c r="F218" s="12"/>
      <c r="G218" s="9">
        <v>2</v>
      </c>
      <c r="H218" s="4"/>
      <c r="J218" s="74"/>
      <c r="K218" s="74"/>
      <c r="L218" s="74"/>
      <c r="M218" s="74"/>
      <c r="N218" s="74"/>
      <c r="O218" s="74"/>
      <c r="P218" s="74"/>
      <c r="Q218" s="74"/>
      <c r="R218" s="83"/>
      <c r="S218" s="83"/>
      <c r="T218" s="83"/>
      <c r="U218" s="83"/>
      <c r="V218" s="83"/>
      <c r="W218" s="83"/>
      <c r="X218" s="83"/>
      <c r="Y218" s="79"/>
    </row>
    <row r="219" spans="1:25" ht="15" customHeight="1">
      <c r="A219" s="9" t="s">
        <v>232</v>
      </c>
      <c r="B219" s="108" t="s">
        <v>58</v>
      </c>
      <c r="C219" s="9" t="s">
        <v>93</v>
      </c>
      <c r="D219" s="12"/>
      <c r="E219" s="16">
        <f t="shared" si="9"/>
        <v>5</v>
      </c>
      <c r="F219" s="12">
        <v>5</v>
      </c>
      <c r="G219" s="9"/>
      <c r="H219" s="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83"/>
      <c r="X219" s="83"/>
      <c r="Y219" s="82"/>
    </row>
    <row r="220" spans="1:36" ht="15" customHeight="1">
      <c r="A220" s="170">
        <v>3628</v>
      </c>
      <c r="B220" s="108" t="s">
        <v>113</v>
      </c>
      <c r="C220" s="9" t="s">
        <v>114</v>
      </c>
      <c r="D220" s="12"/>
      <c r="E220" s="16">
        <f t="shared" si="9"/>
        <v>1</v>
      </c>
      <c r="F220" s="12"/>
      <c r="G220" s="9">
        <v>1</v>
      </c>
      <c r="H220" s="4"/>
      <c r="J220" s="83"/>
      <c r="K220" s="74"/>
      <c r="L220" s="74"/>
      <c r="M220" s="74"/>
      <c r="N220" s="74"/>
      <c r="O220" s="74"/>
      <c r="P220" s="74"/>
      <c r="Q220" s="74"/>
      <c r="R220" s="74"/>
      <c r="S220" s="85"/>
      <c r="T220" s="85"/>
      <c r="U220" s="85"/>
      <c r="V220" s="74"/>
      <c r="W220" s="74"/>
      <c r="X220" s="74"/>
      <c r="AJ220" s="67"/>
    </row>
    <row r="221" spans="1:36" ht="15" customHeight="1" thickBot="1">
      <c r="A221" s="176">
        <f>SUM(A220+1)</f>
        <v>3629</v>
      </c>
      <c r="B221" s="109" t="s">
        <v>132</v>
      </c>
      <c r="C221" s="10" t="s">
        <v>20</v>
      </c>
      <c r="D221" s="14"/>
      <c r="E221" s="17">
        <f t="shared" si="9"/>
        <v>1</v>
      </c>
      <c r="F221" s="35"/>
      <c r="G221" s="17">
        <v>1</v>
      </c>
      <c r="H221" s="5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AJ221" s="67"/>
    </row>
    <row r="222" spans="1:36" ht="15" customHeight="1" thickBot="1">
      <c r="A222" s="183" t="s">
        <v>133</v>
      </c>
      <c r="B222" s="184"/>
      <c r="C222" s="51"/>
      <c r="D222" s="51"/>
      <c r="E222" s="52">
        <f>SUM(E206:E221)</f>
        <v>41</v>
      </c>
      <c r="F222" s="103">
        <f>SUM(F206:F221)</f>
        <v>25</v>
      </c>
      <c r="G222" s="52">
        <f>SUM(G206:G221)</f>
        <v>16</v>
      </c>
      <c r="H222" s="93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AJ222" s="67"/>
    </row>
    <row r="223" spans="1:36" ht="15" customHeight="1" thickBot="1">
      <c r="A223" s="62"/>
      <c r="B223" s="63"/>
      <c r="C223" s="51"/>
      <c r="D223" s="51"/>
      <c r="E223" s="87"/>
      <c r="F223" s="87"/>
      <c r="G223" s="87"/>
      <c r="H223" s="88"/>
      <c r="J223" s="74"/>
      <c r="K223" s="138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AI223" s="67"/>
      <c r="AJ223" s="67"/>
    </row>
    <row r="224" spans="1:37" ht="15" customHeight="1" thickBot="1">
      <c r="A224" s="44" t="s">
        <v>155</v>
      </c>
      <c r="B224" s="180" t="s">
        <v>11</v>
      </c>
      <c r="C224" s="190"/>
      <c r="D224" s="190"/>
      <c r="E224" s="190"/>
      <c r="F224" s="190"/>
      <c r="G224" s="190"/>
      <c r="H224" s="191"/>
      <c r="I224" s="67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</row>
    <row r="225" spans="1:37" ht="15" customHeight="1">
      <c r="A225" s="174">
        <v>3630</v>
      </c>
      <c r="B225" s="128" t="s">
        <v>105</v>
      </c>
      <c r="C225" s="19" t="s">
        <v>92</v>
      </c>
      <c r="D225" s="15"/>
      <c r="E225" s="19">
        <f aca="true" t="shared" si="10" ref="E225:E245">SUM(F225:G225)</f>
        <v>1</v>
      </c>
      <c r="F225" s="15"/>
      <c r="G225" s="19">
        <v>1</v>
      </c>
      <c r="H225" s="3"/>
      <c r="I225" s="67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</row>
    <row r="226" spans="1:37" ht="15" customHeight="1">
      <c r="A226" s="170">
        <f>SUM(A225+1)</f>
        <v>3631</v>
      </c>
      <c r="B226" s="108" t="s">
        <v>79</v>
      </c>
      <c r="C226" s="9" t="s">
        <v>34</v>
      </c>
      <c r="D226" s="12"/>
      <c r="E226" s="16">
        <f t="shared" si="10"/>
        <v>1</v>
      </c>
      <c r="F226" s="12"/>
      <c r="G226" s="9">
        <v>1</v>
      </c>
      <c r="H226" s="4"/>
      <c r="I226" s="67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</row>
    <row r="227" spans="1:39" ht="15" customHeight="1">
      <c r="A227" s="170">
        <f>SUM(A226+1)</f>
        <v>3632</v>
      </c>
      <c r="B227" s="108" t="s">
        <v>163</v>
      </c>
      <c r="C227" s="9" t="s">
        <v>34</v>
      </c>
      <c r="D227" s="12"/>
      <c r="E227" s="16">
        <f t="shared" si="10"/>
        <v>1</v>
      </c>
      <c r="F227" s="12"/>
      <c r="G227" s="9">
        <v>1</v>
      </c>
      <c r="H227" s="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</row>
    <row r="228" spans="1:39" ht="15" customHeight="1">
      <c r="A228" s="9" t="s">
        <v>233</v>
      </c>
      <c r="B228" s="108" t="s">
        <v>63</v>
      </c>
      <c r="C228" s="9" t="s">
        <v>50</v>
      </c>
      <c r="D228" s="12"/>
      <c r="E228" s="16">
        <f t="shared" si="10"/>
        <v>8</v>
      </c>
      <c r="F228" s="12"/>
      <c r="G228" s="9">
        <v>8</v>
      </c>
      <c r="H228" s="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AI228" s="67"/>
      <c r="AJ228" s="67"/>
      <c r="AK228" s="67"/>
      <c r="AL228" s="67"/>
      <c r="AM228" s="67"/>
    </row>
    <row r="229" spans="1:39" ht="15" customHeight="1">
      <c r="A229" s="9">
        <v>3641</v>
      </c>
      <c r="B229" s="108" t="s">
        <v>65</v>
      </c>
      <c r="C229" s="9" t="s">
        <v>77</v>
      </c>
      <c r="D229" s="12"/>
      <c r="E229" s="16">
        <f t="shared" si="10"/>
        <v>1</v>
      </c>
      <c r="F229" s="12"/>
      <c r="G229" s="9">
        <v>1</v>
      </c>
      <c r="H229" s="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AI229" s="67"/>
      <c r="AJ229" s="67"/>
      <c r="AK229" s="67"/>
      <c r="AL229" s="67"/>
      <c r="AM229" s="67"/>
    </row>
    <row r="230" spans="1:39" ht="15" customHeight="1">
      <c r="A230" s="9" t="s">
        <v>234</v>
      </c>
      <c r="B230" s="108" t="s">
        <v>99</v>
      </c>
      <c r="C230" s="9" t="s">
        <v>51</v>
      </c>
      <c r="D230" s="45"/>
      <c r="E230" s="16">
        <f t="shared" si="10"/>
        <v>12</v>
      </c>
      <c r="F230" s="45">
        <v>4</v>
      </c>
      <c r="G230" s="42">
        <v>8</v>
      </c>
      <c r="H230" s="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AI230" s="67"/>
      <c r="AJ230" s="67"/>
      <c r="AK230" s="67"/>
      <c r="AL230" s="67"/>
      <c r="AM230" s="67"/>
    </row>
    <row r="231" spans="1:39" ht="15" customHeight="1">
      <c r="A231" s="9" t="s">
        <v>243</v>
      </c>
      <c r="B231" s="108" t="s">
        <v>279</v>
      </c>
      <c r="C231" s="9" t="s">
        <v>56</v>
      </c>
      <c r="D231" s="12"/>
      <c r="E231" s="16">
        <f t="shared" si="10"/>
        <v>7</v>
      </c>
      <c r="F231" s="12">
        <v>3</v>
      </c>
      <c r="G231" s="9">
        <v>4</v>
      </c>
      <c r="H231" s="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AI231" s="67"/>
      <c r="AJ231" s="67"/>
      <c r="AK231" s="67"/>
      <c r="AL231" s="67"/>
      <c r="AM231" s="67"/>
    </row>
    <row r="232" spans="1:39" ht="15" customHeight="1">
      <c r="A232" s="9" t="s">
        <v>244</v>
      </c>
      <c r="B232" s="108" t="s">
        <v>64</v>
      </c>
      <c r="C232" s="9" t="s">
        <v>55</v>
      </c>
      <c r="D232" s="12"/>
      <c r="E232" s="16">
        <f t="shared" si="10"/>
        <v>2</v>
      </c>
      <c r="F232" s="12"/>
      <c r="G232" s="9">
        <v>2</v>
      </c>
      <c r="H232" s="4"/>
      <c r="J232" s="74"/>
      <c r="K232" s="138"/>
      <c r="L232" s="74"/>
      <c r="M232" s="74"/>
      <c r="N232" s="139"/>
      <c r="O232" s="149"/>
      <c r="P232" s="149"/>
      <c r="Q232" s="74"/>
      <c r="R232" s="74"/>
      <c r="S232" s="74"/>
      <c r="T232" s="74"/>
      <c r="U232" s="74"/>
      <c r="V232" s="74"/>
      <c r="W232" s="74"/>
      <c r="X232" s="74"/>
      <c r="AI232" s="67"/>
      <c r="AJ232" s="67"/>
      <c r="AK232" s="67"/>
      <c r="AL232" s="67"/>
      <c r="AM232" s="67"/>
    </row>
    <row r="233" spans="1:39" ht="15" customHeight="1">
      <c r="A233" s="9" t="s">
        <v>245</v>
      </c>
      <c r="B233" s="108" t="s">
        <v>59</v>
      </c>
      <c r="C233" s="9" t="s">
        <v>57</v>
      </c>
      <c r="D233" s="12"/>
      <c r="E233" s="16">
        <f t="shared" si="10"/>
        <v>16</v>
      </c>
      <c r="F233" s="153">
        <v>1</v>
      </c>
      <c r="G233" s="135">
        <v>15</v>
      </c>
      <c r="H233" s="4"/>
      <c r="I233" s="36" t="s">
        <v>301</v>
      </c>
      <c r="J233" s="83"/>
      <c r="K233" s="84"/>
      <c r="L233" s="84"/>
      <c r="M233" s="84"/>
      <c r="N233" s="72"/>
      <c r="O233" s="83"/>
      <c r="P233" s="83"/>
      <c r="Q233" s="83"/>
      <c r="R233" s="83"/>
      <c r="S233" s="83"/>
      <c r="T233" s="83"/>
      <c r="U233" s="83"/>
      <c r="V233" s="141"/>
      <c r="W233" s="83"/>
      <c r="X233" s="74"/>
      <c r="AI233" s="67"/>
      <c r="AK233" s="67"/>
      <c r="AL233" s="67"/>
      <c r="AM233" s="67"/>
    </row>
    <row r="234" spans="1:39" ht="15" customHeight="1">
      <c r="A234" s="9">
        <v>3679</v>
      </c>
      <c r="B234" s="108" t="s">
        <v>46</v>
      </c>
      <c r="C234" s="9" t="s">
        <v>47</v>
      </c>
      <c r="D234" s="12"/>
      <c r="E234" s="16">
        <f>SUM(F234:G234)</f>
        <v>1</v>
      </c>
      <c r="F234" s="12"/>
      <c r="G234" s="9">
        <v>1</v>
      </c>
      <c r="H234" s="4"/>
      <c r="J234" s="71"/>
      <c r="K234" s="71"/>
      <c r="L234" s="71"/>
      <c r="M234" s="71"/>
      <c r="N234" s="83"/>
      <c r="O234" s="83"/>
      <c r="P234" s="83"/>
      <c r="Q234" s="83"/>
      <c r="R234" s="141"/>
      <c r="S234" s="141"/>
      <c r="T234" s="141"/>
      <c r="U234" s="74"/>
      <c r="V234" s="74"/>
      <c r="W234" s="74"/>
      <c r="X234" s="74"/>
      <c r="AI234" s="67"/>
      <c r="AK234" s="67"/>
      <c r="AL234" s="67"/>
      <c r="AM234" s="67"/>
    </row>
    <row r="235" spans="1:39" ht="15" customHeight="1">
      <c r="A235" s="9">
        <v>3680</v>
      </c>
      <c r="B235" s="108" t="s">
        <v>113</v>
      </c>
      <c r="C235" s="9" t="s">
        <v>114</v>
      </c>
      <c r="D235" s="12"/>
      <c r="E235" s="16">
        <f t="shared" si="10"/>
        <v>1</v>
      </c>
      <c r="F235" s="12"/>
      <c r="G235" s="9">
        <v>1</v>
      </c>
      <c r="H235" s="4"/>
      <c r="J235" s="83"/>
      <c r="K235" s="73"/>
      <c r="L235" s="73"/>
      <c r="M235" s="7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74"/>
      <c r="AI235" s="67"/>
      <c r="AK235" s="67"/>
      <c r="AL235" s="67"/>
      <c r="AM235" s="67"/>
    </row>
    <row r="236" spans="1:39" ht="15" customHeight="1">
      <c r="A236" s="9" t="s">
        <v>246</v>
      </c>
      <c r="B236" s="108" t="s">
        <v>58</v>
      </c>
      <c r="C236" s="9" t="s">
        <v>93</v>
      </c>
      <c r="D236" s="12"/>
      <c r="E236" s="16">
        <f t="shared" si="10"/>
        <v>5</v>
      </c>
      <c r="F236" s="12">
        <v>5</v>
      </c>
      <c r="G236" s="9"/>
      <c r="H236" s="4"/>
      <c r="J236" s="139"/>
      <c r="K236" s="149"/>
      <c r="L236" s="149"/>
      <c r="M236" s="149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74"/>
      <c r="AK236" s="67"/>
      <c r="AL236" s="67"/>
      <c r="AM236" s="67"/>
    </row>
    <row r="237" spans="1:39" ht="15" customHeight="1">
      <c r="A237" s="9" t="s">
        <v>247</v>
      </c>
      <c r="B237" s="108" t="s">
        <v>143</v>
      </c>
      <c r="C237" s="9" t="s">
        <v>144</v>
      </c>
      <c r="D237" s="45"/>
      <c r="E237" s="16">
        <f t="shared" si="10"/>
        <v>3</v>
      </c>
      <c r="F237" s="45"/>
      <c r="G237" s="42">
        <v>3</v>
      </c>
      <c r="H237" s="43"/>
      <c r="J237" s="64"/>
      <c r="K237" s="40"/>
      <c r="L237" s="40"/>
      <c r="M237" s="86"/>
      <c r="N237" s="46"/>
      <c r="O237" s="46"/>
      <c r="P237" s="46"/>
      <c r="Q237" s="46"/>
      <c r="R237" s="46"/>
      <c r="S237" s="46"/>
      <c r="T237" s="46"/>
      <c r="U237" s="74"/>
      <c r="V237" s="85"/>
      <c r="W237" s="74"/>
      <c r="AK237" s="67"/>
      <c r="AL237" s="67"/>
      <c r="AM237" s="67"/>
    </row>
    <row r="238" spans="1:39" ht="15" customHeight="1">
      <c r="A238" s="170">
        <v>3689</v>
      </c>
      <c r="B238" s="108" t="s">
        <v>159</v>
      </c>
      <c r="C238" s="9" t="s">
        <v>86</v>
      </c>
      <c r="D238" s="12"/>
      <c r="E238" s="16">
        <f t="shared" si="10"/>
        <v>1</v>
      </c>
      <c r="F238" s="12"/>
      <c r="G238" s="9">
        <v>1</v>
      </c>
      <c r="H238" s="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85"/>
      <c r="V238" s="85"/>
      <c r="W238" s="85"/>
      <c r="AK238" s="67"/>
      <c r="AL238" s="67"/>
      <c r="AM238" s="67"/>
    </row>
    <row r="239" spans="1:37" ht="15" customHeight="1">
      <c r="A239" s="9" t="s">
        <v>248</v>
      </c>
      <c r="B239" s="108" t="s">
        <v>73</v>
      </c>
      <c r="C239" s="9" t="s">
        <v>75</v>
      </c>
      <c r="D239" s="12"/>
      <c r="E239" s="16">
        <f t="shared" si="10"/>
        <v>2</v>
      </c>
      <c r="F239" s="12"/>
      <c r="G239" s="9">
        <v>2</v>
      </c>
      <c r="H239" s="4"/>
      <c r="K239" s="37"/>
      <c r="AK239" s="67"/>
    </row>
    <row r="240" spans="1:37" ht="15" customHeight="1">
      <c r="A240" s="170">
        <v>3692</v>
      </c>
      <c r="B240" s="108" t="s">
        <v>78</v>
      </c>
      <c r="C240" s="9" t="s">
        <v>138</v>
      </c>
      <c r="D240" s="12"/>
      <c r="E240" s="16">
        <f t="shared" si="10"/>
        <v>1</v>
      </c>
      <c r="F240" s="12"/>
      <c r="G240" s="9">
        <v>1</v>
      </c>
      <c r="H240" s="4"/>
      <c r="K240" s="37"/>
      <c r="AK240" s="67"/>
    </row>
    <row r="241" spans="1:37" ht="15" customHeight="1">
      <c r="A241" s="9" t="s">
        <v>235</v>
      </c>
      <c r="B241" s="108" t="s">
        <v>122</v>
      </c>
      <c r="C241" s="9" t="s">
        <v>123</v>
      </c>
      <c r="D241" s="12"/>
      <c r="E241" s="16">
        <f t="shared" si="10"/>
        <v>2</v>
      </c>
      <c r="F241" s="12"/>
      <c r="G241" s="9">
        <v>2</v>
      </c>
      <c r="H241" s="4"/>
      <c r="K241" s="37"/>
      <c r="AK241" s="67"/>
    </row>
    <row r="242" spans="1:37" ht="15" customHeight="1">
      <c r="A242" s="170">
        <v>3695</v>
      </c>
      <c r="B242" s="108" t="s">
        <v>30</v>
      </c>
      <c r="C242" s="9" t="s">
        <v>31</v>
      </c>
      <c r="D242" s="12"/>
      <c r="E242" s="16">
        <f t="shared" si="10"/>
        <v>1</v>
      </c>
      <c r="F242" s="12"/>
      <c r="G242" s="9">
        <v>1</v>
      </c>
      <c r="H242" s="4"/>
      <c r="K242" s="37"/>
      <c r="AK242" s="67"/>
    </row>
    <row r="243" spans="1:11" ht="15" customHeight="1">
      <c r="A243" s="9" t="s">
        <v>236</v>
      </c>
      <c r="B243" s="108" t="s">
        <v>109</v>
      </c>
      <c r="C243" s="9" t="s">
        <v>60</v>
      </c>
      <c r="D243" s="12"/>
      <c r="E243" s="16">
        <f t="shared" si="10"/>
        <v>2</v>
      </c>
      <c r="F243" s="12"/>
      <c r="G243" s="9">
        <v>2</v>
      </c>
      <c r="H243" s="4"/>
      <c r="K243" s="37"/>
    </row>
    <row r="244" spans="1:11" ht="15" customHeight="1">
      <c r="A244" s="170">
        <v>3698</v>
      </c>
      <c r="B244" s="108" t="s">
        <v>132</v>
      </c>
      <c r="C244" s="9" t="s">
        <v>20</v>
      </c>
      <c r="D244" s="15"/>
      <c r="E244" s="16">
        <f t="shared" si="10"/>
        <v>1</v>
      </c>
      <c r="F244" s="15"/>
      <c r="G244" s="16">
        <v>1</v>
      </c>
      <c r="H244" s="4"/>
      <c r="K244" s="37"/>
    </row>
    <row r="245" spans="1:11" ht="15" customHeight="1" thickBot="1">
      <c r="A245" s="10" t="s">
        <v>249</v>
      </c>
      <c r="B245" s="109" t="s">
        <v>53</v>
      </c>
      <c r="C245" s="10" t="s">
        <v>54</v>
      </c>
      <c r="D245" s="14"/>
      <c r="E245" s="22">
        <f t="shared" si="10"/>
        <v>2</v>
      </c>
      <c r="F245" s="35"/>
      <c r="G245" s="17">
        <v>2</v>
      </c>
      <c r="H245" s="5"/>
      <c r="K245" s="37"/>
    </row>
    <row r="246" spans="1:11" ht="15" customHeight="1" thickBot="1">
      <c r="A246" s="192" t="s">
        <v>133</v>
      </c>
      <c r="B246" s="193"/>
      <c r="C246" s="7"/>
      <c r="D246" s="7"/>
      <c r="E246" s="94">
        <f>SUM(E225:E245)</f>
        <v>71</v>
      </c>
      <c r="F246" s="131">
        <f>SUM(F225:F245)</f>
        <v>13</v>
      </c>
      <c r="G246" s="94">
        <f>SUM(G225:G245)</f>
        <v>58</v>
      </c>
      <c r="H246" s="132"/>
      <c r="K246" s="37"/>
    </row>
    <row r="247" spans="1:11" ht="10.5" customHeight="1" thickBot="1">
      <c r="A247" s="89"/>
      <c r="B247" s="98"/>
      <c r="C247" s="7"/>
      <c r="D247" s="7"/>
      <c r="E247" s="90"/>
      <c r="F247" s="90"/>
      <c r="G247" s="90"/>
      <c r="H247" s="91"/>
      <c r="K247" s="37"/>
    </row>
    <row r="248" spans="1:36" ht="15" customHeight="1" thickBot="1">
      <c r="A248" s="133" t="s">
        <v>156</v>
      </c>
      <c r="B248" s="180" t="s">
        <v>12</v>
      </c>
      <c r="C248" s="181"/>
      <c r="D248" s="181"/>
      <c r="E248" s="181"/>
      <c r="F248" s="181"/>
      <c r="G248" s="181"/>
      <c r="H248" s="182"/>
      <c r="I248" s="67"/>
      <c r="J248" s="67"/>
      <c r="K248" s="3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J248" s="67"/>
    </row>
    <row r="249" spans="1:36" ht="15" customHeight="1">
      <c r="A249" s="174">
        <v>3701</v>
      </c>
      <c r="B249" s="107" t="s">
        <v>105</v>
      </c>
      <c r="C249" s="19" t="s">
        <v>92</v>
      </c>
      <c r="D249" s="15"/>
      <c r="E249" s="19">
        <f aca="true" t="shared" si="11" ref="E249:E262">SUM(F249:G249)</f>
        <v>1</v>
      </c>
      <c r="F249" s="15"/>
      <c r="G249" s="19">
        <v>1</v>
      </c>
      <c r="H249" s="3"/>
      <c r="I249" s="67"/>
      <c r="J249" s="67"/>
      <c r="K249" s="3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</row>
    <row r="250" spans="1:36" ht="15" customHeight="1">
      <c r="A250" s="170">
        <f>SUM(A249+1)</f>
        <v>3702</v>
      </c>
      <c r="B250" s="108" t="s">
        <v>79</v>
      </c>
      <c r="C250" s="9" t="s">
        <v>34</v>
      </c>
      <c r="D250" s="12"/>
      <c r="E250" s="9">
        <f t="shared" si="11"/>
        <v>1</v>
      </c>
      <c r="F250" s="12"/>
      <c r="G250" s="9">
        <v>1</v>
      </c>
      <c r="H250" s="4"/>
      <c r="I250" s="67"/>
      <c r="J250" s="67"/>
      <c r="K250" s="3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</row>
    <row r="251" spans="1:36" ht="15" customHeight="1">
      <c r="A251" s="170">
        <f>SUM(A250+1)</f>
        <v>3703</v>
      </c>
      <c r="B251" s="108" t="s">
        <v>80</v>
      </c>
      <c r="C251" s="9" t="s">
        <v>34</v>
      </c>
      <c r="D251" s="12"/>
      <c r="E251" s="16">
        <f t="shared" si="11"/>
        <v>1</v>
      </c>
      <c r="F251" s="12"/>
      <c r="G251" s="9">
        <v>1</v>
      </c>
      <c r="H251" s="4"/>
      <c r="AD251" s="67"/>
      <c r="AE251" s="67"/>
      <c r="AF251" s="67"/>
      <c r="AG251" s="67"/>
      <c r="AH251" s="67"/>
      <c r="AI251" s="67"/>
      <c r="AJ251" s="67"/>
    </row>
    <row r="252" spans="1:36" ht="15" customHeight="1">
      <c r="A252" s="9" t="s">
        <v>250</v>
      </c>
      <c r="B252" s="108" t="s">
        <v>63</v>
      </c>
      <c r="C252" s="9" t="s">
        <v>50</v>
      </c>
      <c r="D252" s="12"/>
      <c r="E252" s="16">
        <f t="shared" si="11"/>
        <v>5</v>
      </c>
      <c r="F252" s="12">
        <v>1</v>
      </c>
      <c r="G252" s="9">
        <v>4</v>
      </c>
      <c r="H252" s="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AI252" s="67"/>
      <c r="AJ252" s="67"/>
    </row>
    <row r="253" spans="1:36" ht="15" customHeight="1">
      <c r="A253" s="9" t="s">
        <v>251</v>
      </c>
      <c r="B253" s="108" t="s">
        <v>99</v>
      </c>
      <c r="C253" s="9" t="s">
        <v>51</v>
      </c>
      <c r="D253" s="12"/>
      <c r="E253" s="16">
        <f t="shared" si="11"/>
        <v>4</v>
      </c>
      <c r="F253" s="12">
        <v>1</v>
      </c>
      <c r="G253" s="9">
        <v>3</v>
      </c>
      <c r="H253" s="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AI253" s="67"/>
      <c r="AJ253" s="67"/>
    </row>
    <row r="254" spans="1:39" ht="15" customHeight="1">
      <c r="A254" s="170">
        <v>3713</v>
      </c>
      <c r="B254" s="108" t="s">
        <v>282</v>
      </c>
      <c r="C254" s="9" t="s">
        <v>70</v>
      </c>
      <c r="D254" s="12"/>
      <c r="E254" s="16">
        <f t="shared" si="11"/>
        <v>1</v>
      </c>
      <c r="F254" s="12">
        <v>1</v>
      </c>
      <c r="G254" s="9"/>
      <c r="H254" s="4"/>
      <c r="J254" s="85"/>
      <c r="K254" s="85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AI254" s="67"/>
      <c r="AJ254" s="67"/>
      <c r="AL254" s="67"/>
      <c r="AM254" s="67"/>
    </row>
    <row r="255" spans="1:39" ht="15" customHeight="1">
      <c r="A255" s="9" t="s">
        <v>252</v>
      </c>
      <c r="B255" s="108" t="s">
        <v>279</v>
      </c>
      <c r="C255" s="9" t="s">
        <v>56</v>
      </c>
      <c r="D255" s="12"/>
      <c r="E255" s="16">
        <f t="shared" si="11"/>
        <v>3</v>
      </c>
      <c r="F255" s="12">
        <v>1</v>
      </c>
      <c r="G255" s="9">
        <v>2</v>
      </c>
      <c r="H255" s="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AI255" s="67"/>
      <c r="AJ255" s="67"/>
      <c r="AL255" s="67"/>
      <c r="AM255" s="67"/>
    </row>
    <row r="256" spans="1:39" ht="15" customHeight="1">
      <c r="A256" s="9" t="s">
        <v>253</v>
      </c>
      <c r="B256" s="108" t="s">
        <v>64</v>
      </c>
      <c r="C256" s="9" t="s">
        <v>55</v>
      </c>
      <c r="D256" s="12"/>
      <c r="E256" s="16">
        <f t="shared" si="11"/>
        <v>2</v>
      </c>
      <c r="F256" s="12">
        <v>1</v>
      </c>
      <c r="G256" s="9">
        <v>1</v>
      </c>
      <c r="H256" s="4"/>
      <c r="I256" s="46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AI256" s="67"/>
      <c r="AJ256" s="67"/>
      <c r="AK256" s="67"/>
      <c r="AL256" s="67"/>
      <c r="AM256" s="67"/>
    </row>
    <row r="257" spans="1:39" ht="15" customHeight="1">
      <c r="A257" s="170">
        <v>3719</v>
      </c>
      <c r="B257" s="108" t="s">
        <v>118</v>
      </c>
      <c r="C257" s="9" t="s">
        <v>119</v>
      </c>
      <c r="D257" s="12"/>
      <c r="E257" s="16">
        <f t="shared" si="11"/>
        <v>1</v>
      </c>
      <c r="F257" s="12"/>
      <c r="G257" s="9">
        <v>1</v>
      </c>
      <c r="H257" s="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AI257" s="67"/>
      <c r="AK257" s="67"/>
      <c r="AL257" s="67"/>
      <c r="AM257" s="67"/>
    </row>
    <row r="258" spans="1:39" ht="15" customHeight="1">
      <c r="A258" s="9" t="s">
        <v>237</v>
      </c>
      <c r="B258" s="108" t="s">
        <v>109</v>
      </c>
      <c r="C258" s="9" t="s">
        <v>60</v>
      </c>
      <c r="D258" s="12"/>
      <c r="E258" s="16">
        <f t="shared" si="11"/>
        <v>2</v>
      </c>
      <c r="F258" s="153">
        <v>1</v>
      </c>
      <c r="G258" s="135">
        <v>1</v>
      </c>
      <c r="H258" s="4"/>
      <c r="I258" s="36" t="s">
        <v>302</v>
      </c>
      <c r="J258" s="85"/>
      <c r="K258" s="85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AI258" s="67"/>
      <c r="AK258" s="67"/>
      <c r="AL258" s="67"/>
      <c r="AM258" s="67"/>
    </row>
    <row r="259" spans="1:39" ht="15" customHeight="1">
      <c r="A259" s="9" t="s">
        <v>254</v>
      </c>
      <c r="B259" s="108" t="s">
        <v>58</v>
      </c>
      <c r="C259" s="9" t="s">
        <v>93</v>
      </c>
      <c r="D259" s="12"/>
      <c r="E259" s="16">
        <f t="shared" si="11"/>
        <v>3</v>
      </c>
      <c r="F259" s="153">
        <v>3</v>
      </c>
      <c r="G259" s="135"/>
      <c r="H259" s="4"/>
      <c r="I259" s="46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AI259" s="67"/>
      <c r="AK259" s="67"/>
      <c r="AL259" s="67"/>
      <c r="AM259" s="67"/>
    </row>
    <row r="260" spans="1:39" ht="15" customHeight="1">
      <c r="A260" s="9" t="s">
        <v>255</v>
      </c>
      <c r="B260" s="108" t="s">
        <v>59</v>
      </c>
      <c r="C260" s="9" t="s">
        <v>57</v>
      </c>
      <c r="D260" s="12"/>
      <c r="E260" s="16">
        <f t="shared" si="11"/>
        <v>7</v>
      </c>
      <c r="F260" s="153">
        <v>2</v>
      </c>
      <c r="G260" s="135">
        <v>5</v>
      </c>
      <c r="H260" s="4"/>
      <c r="I260" s="36" t="s">
        <v>303</v>
      </c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AK260" s="67"/>
      <c r="AL260" s="67"/>
      <c r="AM260" s="67"/>
    </row>
    <row r="261" spans="1:39" ht="15" customHeight="1">
      <c r="A261" s="9" t="s">
        <v>256</v>
      </c>
      <c r="B261" s="108" t="s">
        <v>143</v>
      </c>
      <c r="C261" s="9" t="s">
        <v>144</v>
      </c>
      <c r="D261" s="12"/>
      <c r="E261" s="16">
        <f t="shared" si="11"/>
        <v>2</v>
      </c>
      <c r="F261" s="153">
        <v>1</v>
      </c>
      <c r="G261" s="135">
        <v>1</v>
      </c>
      <c r="H261" s="4"/>
      <c r="I261" s="36" t="s">
        <v>304</v>
      </c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AK261" s="67"/>
      <c r="AL261" s="67"/>
      <c r="AM261" s="67"/>
    </row>
    <row r="262" spans="1:39" ht="15" customHeight="1" thickBot="1">
      <c r="A262" s="176">
        <v>3734</v>
      </c>
      <c r="B262" s="109" t="s">
        <v>113</v>
      </c>
      <c r="C262" s="10" t="s">
        <v>114</v>
      </c>
      <c r="D262" s="14"/>
      <c r="E262" s="17">
        <f t="shared" si="11"/>
        <v>1</v>
      </c>
      <c r="F262" s="35"/>
      <c r="G262" s="17">
        <v>1</v>
      </c>
      <c r="H262" s="5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AK262" s="67"/>
      <c r="AL262" s="67"/>
      <c r="AM262" s="67"/>
    </row>
    <row r="263" spans="1:39" ht="15" customHeight="1" thickBot="1">
      <c r="A263" s="183" t="s">
        <v>133</v>
      </c>
      <c r="B263" s="184"/>
      <c r="C263" s="51"/>
      <c r="D263" s="51"/>
      <c r="E263" s="52">
        <f>SUM(E249:E262)</f>
        <v>34</v>
      </c>
      <c r="F263" s="103">
        <f>SUM(F249:F262)</f>
        <v>12</v>
      </c>
      <c r="G263" s="52">
        <f>SUM(G249:G262)</f>
        <v>22</v>
      </c>
      <c r="H263" s="93"/>
      <c r="J263" s="138"/>
      <c r="K263" s="138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AK263" s="67"/>
      <c r="AL263" s="67"/>
      <c r="AM263" s="67"/>
    </row>
    <row r="264" spans="1:39" ht="11.25" customHeight="1" thickBot="1">
      <c r="A264" s="62"/>
      <c r="B264" s="63"/>
      <c r="C264" s="51"/>
      <c r="D264" s="51"/>
      <c r="E264" s="87"/>
      <c r="F264" s="87"/>
      <c r="G264" s="87"/>
      <c r="H264" s="88"/>
      <c r="J264" s="138"/>
      <c r="K264" s="138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AK264" s="67"/>
      <c r="AL264" s="67"/>
      <c r="AM264" s="67"/>
    </row>
    <row r="265" spans="1:41" ht="15" customHeight="1" thickBot="1">
      <c r="A265" s="44" t="s">
        <v>152</v>
      </c>
      <c r="B265" s="180" t="s">
        <v>13</v>
      </c>
      <c r="C265" s="181"/>
      <c r="D265" s="181"/>
      <c r="E265" s="181"/>
      <c r="F265" s="181"/>
      <c r="G265" s="181"/>
      <c r="H265" s="182"/>
      <c r="I265" s="67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N265" s="67"/>
      <c r="AO265" s="67"/>
    </row>
    <row r="266" spans="1:41" ht="15" customHeight="1">
      <c r="A266" s="174">
        <v>3735</v>
      </c>
      <c r="B266" s="123" t="s">
        <v>105</v>
      </c>
      <c r="C266" s="15" t="s">
        <v>92</v>
      </c>
      <c r="D266" s="19"/>
      <c r="E266" s="15">
        <f aca="true" t="shared" si="12" ref="E266:E278">SUM(F266:G266)</f>
        <v>1</v>
      </c>
      <c r="F266" s="19"/>
      <c r="G266" s="15">
        <v>1</v>
      </c>
      <c r="H266" s="19"/>
      <c r="I266" s="67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N266" s="67"/>
      <c r="AO266" s="67"/>
    </row>
    <row r="267" spans="1:41" ht="15" customHeight="1">
      <c r="A267" s="170">
        <f>SUM(A266+1)</f>
        <v>3736</v>
      </c>
      <c r="B267" s="33" t="s">
        <v>79</v>
      </c>
      <c r="C267" s="12" t="s">
        <v>34</v>
      </c>
      <c r="D267" s="9"/>
      <c r="E267" s="12">
        <f t="shared" si="12"/>
        <v>1</v>
      </c>
      <c r="F267" s="9"/>
      <c r="G267" s="12">
        <v>1</v>
      </c>
      <c r="H267" s="9"/>
      <c r="I267" s="67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K267" s="67"/>
      <c r="AN267" s="67"/>
      <c r="AO267" s="67"/>
    </row>
    <row r="268" spans="1:41" ht="15" customHeight="1">
      <c r="A268" s="170">
        <f>SUM(A267+1)</f>
        <v>3737</v>
      </c>
      <c r="B268" s="105" t="s">
        <v>80</v>
      </c>
      <c r="C268" s="12" t="s">
        <v>34</v>
      </c>
      <c r="D268" s="9"/>
      <c r="E268" s="12">
        <f t="shared" si="12"/>
        <v>1</v>
      </c>
      <c r="F268" s="9"/>
      <c r="G268" s="12">
        <v>1</v>
      </c>
      <c r="H268" s="9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AD268" s="67"/>
      <c r="AE268" s="67"/>
      <c r="AF268" s="67"/>
      <c r="AG268" s="67"/>
      <c r="AH268" s="67"/>
      <c r="AI268" s="67"/>
      <c r="AK268" s="67"/>
      <c r="AN268" s="67"/>
      <c r="AO268" s="67"/>
    </row>
    <row r="269" spans="1:41" ht="15" customHeight="1">
      <c r="A269" s="9" t="s">
        <v>257</v>
      </c>
      <c r="B269" s="105" t="s">
        <v>63</v>
      </c>
      <c r="C269" s="12" t="s">
        <v>50</v>
      </c>
      <c r="D269" s="9"/>
      <c r="E269" s="12">
        <f t="shared" si="12"/>
        <v>4</v>
      </c>
      <c r="F269" s="9">
        <v>1</v>
      </c>
      <c r="G269" s="12">
        <v>3</v>
      </c>
      <c r="H269" s="9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AI269" s="67"/>
      <c r="AK269" s="67"/>
      <c r="AN269" s="67"/>
      <c r="AO269" s="67"/>
    </row>
    <row r="270" spans="1:40" ht="15" customHeight="1">
      <c r="A270" s="9" t="s">
        <v>258</v>
      </c>
      <c r="B270" s="105" t="s">
        <v>99</v>
      </c>
      <c r="C270" s="12" t="s">
        <v>51</v>
      </c>
      <c r="D270" s="9"/>
      <c r="E270" s="12">
        <f t="shared" si="12"/>
        <v>5</v>
      </c>
      <c r="F270" s="9">
        <v>3</v>
      </c>
      <c r="G270" s="12">
        <v>2</v>
      </c>
      <c r="H270" s="9"/>
      <c r="J270" s="83"/>
      <c r="K270" s="83"/>
      <c r="L270" s="83"/>
      <c r="M270" s="83"/>
      <c r="N270" s="83"/>
      <c r="O270" s="83"/>
      <c r="P270" s="83"/>
      <c r="Q270" s="83"/>
      <c r="R270" s="83"/>
      <c r="S270" s="74"/>
      <c r="T270" s="74"/>
      <c r="U270" s="74"/>
      <c r="AI270" s="67"/>
      <c r="AK270" s="67"/>
      <c r="AN270" s="67"/>
    </row>
    <row r="271" spans="1:37" ht="15" customHeight="1">
      <c r="A271" s="170">
        <v>3747</v>
      </c>
      <c r="B271" s="105" t="s">
        <v>283</v>
      </c>
      <c r="C271" s="12" t="s">
        <v>27</v>
      </c>
      <c r="D271" s="9"/>
      <c r="E271" s="12">
        <f t="shared" si="12"/>
        <v>1</v>
      </c>
      <c r="F271" s="9">
        <v>1</v>
      </c>
      <c r="G271" s="12"/>
      <c r="H271" s="9"/>
      <c r="J271" s="83"/>
      <c r="K271" s="83"/>
      <c r="L271" s="83"/>
      <c r="M271" s="83"/>
      <c r="N271" s="83"/>
      <c r="O271" s="83"/>
      <c r="P271" s="83"/>
      <c r="Q271" s="83"/>
      <c r="R271" s="83"/>
      <c r="S271" s="74"/>
      <c r="T271" s="74"/>
      <c r="U271" s="74"/>
      <c r="AI271" s="67"/>
      <c r="AK271" s="67"/>
    </row>
    <row r="272" spans="1:37" ht="15" customHeight="1">
      <c r="A272" s="9" t="s">
        <v>259</v>
      </c>
      <c r="B272" s="105" t="s">
        <v>279</v>
      </c>
      <c r="C272" s="12" t="s">
        <v>56</v>
      </c>
      <c r="D272" s="9"/>
      <c r="E272" s="12">
        <f t="shared" si="12"/>
        <v>3</v>
      </c>
      <c r="F272" s="135">
        <v>2</v>
      </c>
      <c r="G272" s="153">
        <v>1</v>
      </c>
      <c r="H272" s="9"/>
      <c r="I272" s="36" t="s">
        <v>305</v>
      </c>
      <c r="J272" s="83"/>
      <c r="K272" s="83"/>
      <c r="L272" s="83"/>
      <c r="M272" s="83"/>
      <c r="N272" s="83"/>
      <c r="O272" s="83"/>
      <c r="P272" s="83"/>
      <c r="Q272" s="83"/>
      <c r="R272" s="83"/>
      <c r="S272" s="74"/>
      <c r="T272" s="74"/>
      <c r="U272" s="74"/>
      <c r="AI272" s="67"/>
      <c r="AK272" s="67"/>
    </row>
    <row r="273" spans="1:37" ht="15" customHeight="1">
      <c r="A273" s="170">
        <v>3751</v>
      </c>
      <c r="B273" s="105" t="s">
        <v>64</v>
      </c>
      <c r="C273" s="12" t="s">
        <v>55</v>
      </c>
      <c r="D273" s="9"/>
      <c r="E273" s="12">
        <f t="shared" si="12"/>
        <v>1</v>
      </c>
      <c r="F273" s="135"/>
      <c r="G273" s="153">
        <v>1</v>
      </c>
      <c r="H273" s="9"/>
      <c r="I273" s="46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AI273" s="67"/>
      <c r="AK273" s="67"/>
    </row>
    <row r="274" spans="1:42" ht="15" customHeight="1">
      <c r="A274" s="170">
        <f>SUM(A273+1)</f>
        <v>3752</v>
      </c>
      <c r="B274" s="105" t="s">
        <v>118</v>
      </c>
      <c r="C274" s="12" t="s">
        <v>119</v>
      </c>
      <c r="D274" s="9"/>
      <c r="E274" s="12">
        <f t="shared" si="12"/>
        <v>1</v>
      </c>
      <c r="F274" s="135"/>
      <c r="G274" s="153">
        <v>1</v>
      </c>
      <c r="H274" s="9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AI274" s="67"/>
      <c r="AK274" s="67"/>
      <c r="AP274" s="67"/>
    </row>
    <row r="275" spans="1:42" ht="15" customHeight="1">
      <c r="A275" s="170">
        <f>SUM(A274+1)</f>
        <v>3753</v>
      </c>
      <c r="B275" s="105" t="s">
        <v>141</v>
      </c>
      <c r="C275" s="12" t="s">
        <v>52</v>
      </c>
      <c r="D275" s="9"/>
      <c r="E275" s="12">
        <f t="shared" si="12"/>
        <v>1</v>
      </c>
      <c r="F275" s="135">
        <v>1</v>
      </c>
      <c r="G275" s="153"/>
      <c r="H275" s="9"/>
      <c r="I275" s="46" t="s">
        <v>306</v>
      </c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AI275" s="67"/>
      <c r="AK275" s="67"/>
      <c r="AP275" s="67"/>
    </row>
    <row r="276" spans="1:42" ht="15" customHeight="1">
      <c r="A276" s="9" t="s">
        <v>260</v>
      </c>
      <c r="B276" s="105" t="s">
        <v>58</v>
      </c>
      <c r="C276" s="12" t="s">
        <v>93</v>
      </c>
      <c r="D276" s="9"/>
      <c r="E276" s="12">
        <f t="shared" si="12"/>
        <v>4</v>
      </c>
      <c r="F276" s="9">
        <v>4</v>
      </c>
      <c r="G276" s="12"/>
      <c r="H276" s="9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AI276" s="67"/>
      <c r="AK276" s="67"/>
      <c r="AP276" s="67"/>
    </row>
    <row r="277" spans="1:42" ht="15" customHeight="1">
      <c r="A277" s="170">
        <v>3758</v>
      </c>
      <c r="B277" s="105" t="s">
        <v>109</v>
      </c>
      <c r="C277" s="12" t="s">
        <v>60</v>
      </c>
      <c r="D277" s="9"/>
      <c r="E277" s="12">
        <f t="shared" si="12"/>
        <v>1</v>
      </c>
      <c r="F277" s="135">
        <v>1</v>
      </c>
      <c r="G277" s="153"/>
      <c r="H277" s="9"/>
      <c r="I277" s="36" t="s">
        <v>307</v>
      </c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AP277" s="67"/>
    </row>
    <row r="278" spans="1:42" ht="15" customHeight="1" thickBot="1">
      <c r="A278" s="17" t="s">
        <v>261</v>
      </c>
      <c r="B278" s="97" t="s">
        <v>59</v>
      </c>
      <c r="C278" s="27" t="s">
        <v>57</v>
      </c>
      <c r="D278" s="10"/>
      <c r="E278" s="35">
        <f t="shared" si="12"/>
        <v>9</v>
      </c>
      <c r="F278" s="161">
        <v>3</v>
      </c>
      <c r="G278" s="162">
        <v>6</v>
      </c>
      <c r="H278" s="17"/>
      <c r="I278" s="36" t="s">
        <v>308</v>
      </c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AP278" s="67"/>
    </row>
    <row r="279" spans="1:42" ht="15" customHeight="1" thickBot="1">
      <c r="A279" s="183" t="s">
        <v>133</v>
      </c>
      <c r="B279" s="184"/>
      <c r="C279" s="51"/>
      <c r="D279" s="51"/>
      <c r="E279" s="52">
        <f>SUM(E266:E278)</f>
        <v>33</v>
      </c>
      <c r="F279" s="52">
        <f>SUM(F266:F278)</f>
        <v>16</v>
      </c>
      <c r="G279" s="103">
        <f>SUM(G266:G278)</f>
        <v>17</v>
      </c>
      <c r="H279" s="69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AP279" s="67"/>
    </row>
    <row r="280" spans="1:42" ht="15" customHeight="1" thickBot="1">
      <c r="A280" s="62"/>
      <c r="B280" s="63"/>
      <c r="C280" s="51"/>
      <c r="D280" s="51"/>
      <c r="E280" s="87"/>
      <c r="F280" s="87"/>
      <c r="G280" s="87"/>
      <c r="H280" s="88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AP280" s="67"/>
    </row>
    <row r="281" spans="1:39" ht="15" customHeight="1" thickBot="1">
      <c r="A281" s="44" t="s">
        <v>153</v>
      </c>
      <c r="B281" s="180" t="s">
        <v>14</v>
      </c>
      <c r="C281" s="181"/>
      <c r="D281" s="181"/>
      <c r="E281" s="181"/>
      <c r="F281" s="181"/>
      <c r="G281" s="181"/>
      <c r="H281" s="182"/>
      <c r="I281" s="67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L281" s="67"/>
      <c r="AM281" s="67"/>
    </row>
    <row r="282" spans="1:39" ht="15" customHeight="1">
      <c r="A282" s="174">
        <v>3768</v>
      </c>
      <c r="B282" s="128" t="s">
        <v>105</v>
      </c>
      <c r="C282" s="19" t="s">
        <v>92</v>
      </c>
      <c r="D282" s="15"/>
      <c r="E282" s="19">
        <f aca="true" t="shared" si="13" ref="E282:E304">SUM(F282:G282)</f>
        <v>1</v>
      </c>
      <c r="F282" s="15"/>
      <c r="G282" s="19">
        <v>1</v>
      </c>
      <c r="H282" s="19"/>
      <c r="I282" s="67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L282" s="67"/>
      <c r="AM282" s="67"/>
    </row>
    <row r="283" spans="1:39" ht="15" customHeight="1">
      <c r="A283" s="170">
        <f>SUM(A282+1)</f>
        <v>3769</v>
      </c>
      <c r="B283" s="108" t="s">
        <v>79</v>
      </c>
      <c r="C283" s="9" t="s">
        <v>34</v>
      </c>
      <c r="D283" s="12"/>
      <c r="E283" s="9">
        <f t="shared" si="13"/>
        <v>1</v>
      </c>
      <c r="F283" s="12"/>
      <c r="G283" s="9">
        <v>1</v>
      </c>
      <c r="H283" s="9"/>
      <c r="I283" s="67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L283" s="67"/>
      <c r="AM283" s="67"/>
    </row>
    <row r="284" spans="1:39" ht="15" customHeight="1">
      <c r="A284" s="170">
        <f>SUM(A283+1)</f>
        <v>3770</v>
      </c>
      <c r="B284" s="108" t="s">
        <v>80</v>
      </c>
      <c r="C284" s="9" t="s">
        <v>34</v>
      </c>
      <c r="D284" s="12"/>
      <c r="E284" s="9">
        <f t="shared" si="13"/>
        <v>1</v>
      </c>
      <c r="F284" s="12"/>
      <c r="G284" s="9">
        <v>1</v>
      </c>
      <c r="H284" s="9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AD284" s="67"/>
      <c r="AE284" s="67"/>
      <c r="AF284" s="67"/>
      <c r="AG284" s="67"/>
      <c r="AH284" s="67"/>
      <c r="AI284" s="67"/>
      <c r="AL284" s="67"/>
      <c r="AM284" s="67"/>
    </row>
    <row r="285" spans="1:39" ht="15" customHeight="1">
      <c r="A285" s="9" t="s">
        <v>262</v>
      </c>
      <c r="B285" s="108" t="s">
        <v>139</v>
      </c>
      <c r="C285" s="9" t="s">
        <v>66</v>
      </c>
      <c r="D285" s="12"/>
      <c r="E285" s="9">
        <f t="shared" si="13"/>
        <v>2</v>
      </c>
      <c r="F285" s="12">
        <v>2</v>
      </c>
      <c r="G285" s="9"/>
      <c r="H285" s="9"/>
      <c r="J285" s="71"/>
      <c r="K285" s="71"/>
      <c r="L285" s="71"/>
      <c r="M285" s="71"/>
      <c r="N285" s="83"/>
      <c r="O285" s="83"/>
      <c r="P285" s="84"/>
      <c r="Q285" s="83"/>
      <c r="R285" s="83"/>
      <c r="S285" s="83"/>
      <c r="T285" s="83"/>
      <c r="U285" s="83"/>
      <c r="V285" s="79"/>
      <c r="AI285" s="67"/>
      <c r="AL285" s="67"/>
      <c r="AM285" s="67"/>
    </row>
    <row r="286" spans="1:39" ht="15" customHeight="1">
      <c r="A286" s="9" t="s">
        <v>263</v>
      </c>
      <c r="B286" s="108" t="s">
        <v>63</v>
      </c>
      <c r="C286" s="9" t="s">
        <v>50</v>
      </c>
      <c r="D286" s="12"/>
      <c r="E286" s="9">
        <f t="shared" si="13"/>
        <v>16</v>
      </c>
      <c r="F286" s="153">
        <v>7</v>
      </c>
      <c r="G286" s="135">
        <v>9</v>
      </c>
      <c r="H286" s="9"/>
      <c r="I286" s="36" t="s">
        <v>309</v>
      </c>
      <c r="J286" s="83"/>
      <c r="K286" s="83"/>
      <c r="L286" s="83"/>
      <c r="M286" s="83"/>
      <c r="N286" s="83"/>
      <c r="O286" s="74"/>
      <c r="P286" s="74"/>
      <c r="Q286" s="74"/>
      <c r="R286" s="74"/>
      <c r="S286" s="83"/>
      <c r="T286" s="83"/>
      <c r="U286" s="83"/>
      <c r="V286" s="79"/>
      <c r="AI286" s="67"/>
      <c r="AL286" s="67"/>
      <c r="AM286" s="67"/>
    </row>
    <row r="287" spans="1:39" ht="15" customHeight="1">
      <c r="A287" s="9" t="s">
        <v>264</v>
      </c>
      <c r="B287" s="108" t="s">
        <v>65</v>
      </c>
      <c r="C287" s="9" t="s">
        <v>77</v>
      </c>
      <c r="D287" s="12"/>
      <c r="E287" s="9">
        <f t="shared" si="13"/>
        <v>5</v>
      </c>
      <c r="F287" s="153">
        <v>5</v>
      </c>
      <c r="G287" s="135"/>
      <c r="H287" s="9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79"/>
      <c r="AI287" s="67"/>
      <c r="AL287" s="67"/>
      <c r="AM287" s="67"/>
    </row>
    <row r="288" spans="1:39" ht="15" customHeight="1">
      <c r="A288" s="170">
        <v>3794</v>
      </c>
      <c r="B288" s="108" t="s">
        <v>129</v>
      </c>
      <c r="C288" s="9" t="s">
        <v>126</v>
      </c>
      <c r="D288" s="12"/>
      <c r="E288" s="9">
        <f t="shared" si="13"/>
        <v>1</v>
      </c>
      <c r="F288" s="153">
        <v>1</v>
      </c>
      <c r="G288" s="135"/>
      <c r="H288" s="9"/>
      <c r="J288" s="83"/>
      <c r="K288" s="83"/>
      <c r="L288" s="83"/>
      <c r="M288" s="83"/>
      <c r="N288" s="83"/>
      <c r="O288" s="71"/>
      <c r="P288" s="83"/>
      <c r="Q288" s="83"/>
      <c r="R288" s="83"/>
      <c r="S288" s="83"/>
      <c r="T288" s="71"/>
      <c r="U288" s="71"/>
      <c r="V288" s="79"/>
      <c r="AI288" s="67"/>
      <c r="AL288" s="67"/>
      <c r="AM288" s="67"/>
    </row>
    <row r="289" spans="1:39" ht="15" customHeight="1">
      <c r="A289" s="9" t="s">
        <v>265</v>
      </c>
      <c r="B289" s="108" t="s">
        <v>130</v>
      </c>
      <c r="C289" s="9" t="s">
        <v>51</v>
      </c>
      <c r="D289" s="12"/>
      <c r="E289" s="9">
        <f t="shared" si="13"/>
        <v>12</v>
      </c>
      <c r="F289" s="153">
        <v>8</v>
      </c>
      <c r="G289" s="135">
        <v>4</v>
      </c>
      <c r="H289" s="9"/>
      <c r="I289" s="36" t="s">
        <v>310</v>
      </c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79"/>
      <c r="AI289" s="67"/>
      <c r="AL289" s="67"/>
      <c r="AM289" s="67"/>
    </row>
    <row r="290" spans="1:39" ht="15" customHeight="1">
      <c r="A290" s="170">
        <v>3807</v>
      </c>
      <c r="B290" s="108" t="s">
        <v>282</v>
      </c>
      <c r="C290" s="9" t="s">
        <v>70</v>
      </c>
      <c r="D290" s="12"/>
      <c r="E290" s="9">
        <f t="shared" si="13"/>
        <v>1</v>
      </c>
      <c r="F290" s="12">
        <v>1</v>
      </c>
      <c r="G290" s="9"/>
      <c r="H290" s="9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79"/>
      <c r="AI290" s="67"/>
      <c r="AL290" s="67"/>
      <c r="AM290" s="67"/>
    </row>
    <row r="291" spans="1:39" ht="15" customHeight="1">
      <c r="A291" s="9" t="s">
        <v>238</v>
      </c>
      <c r="B291" s="108" t="s">
        <v>283</v>
      </c>
      <c r="C291" s="9" t="s">
        <v>27</v>
      </c>
      <c r="D291" s="12"/>
      <c r="E291" s="9">
        <f t="shared" si="13"/>
        <v>2</v>
      </c>
      <c r="F291" s="12">
        <v>2</v>
      </c>
      <c r="G291" s="9"/>
      <c r="H291" s="9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79"/>
      <c r="AI291" s="67"/>
      <c r="AL291" s="67"/>
      <c r="AM291" s="67"/>
    </row>
    <row r="292" spans="1:39" ht="15" customHeight="1">
      <c r="A292" s="9" t="s">
        <v>266</v>
      </c>
      <c r="B292" s="108" t="s">
        <v>279</v>
      </c>
      <c r="C292" s="9" t="s">
        <v>56</v>
      </c>
      <c r="D292" s="12"/>
      <c r="E292" s="9">
        <f t="shared" si="13"/>
        <v>8</v>
      </c>
      <c r="F292" s="12">
        <v>5</v>
      </c>
      <c r="G292" s="9">
        <v>3</v>
      </c>
      <c r="H292" s="9"/>
      <c r="I292" s="46"/>
      <c r="J292" s="140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79"/>
      <c r="AI292" s="67"/>
      <c r="AL292" s="67"/>
      <c r="AM292" s="67"/>
    </row>
    <row r="293" spans="1:38" ht="15" customHeight="1">
      <c r="A293" s="170">
        <v>3818</v>
      </c>
      <c r="B293" s="108" t="s">
        <v>89</v>
      </c>
      <c r="C293" s="9" t="s">
        <v>24</v>
      </c>
      <c r="D293" s="12"/>
      <c r="E293" s="9">
        <f t="shared" si="13"/>
        <v>1</v>
      </c>
      <c r="F293" s="12">
        <v>1</v>
      </c>
      <c r="G293" s="9"/>
      <c r="H293" s="9"/>
      <c r="I293" s="46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79"/>
      <c r="AL293" s="67"/>
    </row>
    <row r="294" spans="1:38" ht="15" customHeight="1">
      <c r="A294" s="9" t="s">
        <v>267</v>
      </c>
      <c r="B294" s="108" t="s">
        <v>64</v>
      </c>
      <c r="C294" s="9" t="s">
        <v>55</v>
      </c>
      <c r="D294" s="12"/>
      <c r="E294" s="9">
        <f t="shared" si="13"/>
        <v>2</v>
      </c>
      <c r="F294" s="12"/>
      <c r="G294" s="9">
        <v>2</v>
      </c>
      <c r="H294" s="9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79"/>
      <c r="AL294" s="67"/>
    </row>
    <row r="295" spans="1:22" ht="15" customHeight="1">
      <c r="A295" s="170">
        <v>3821</v>
      </c>
      <c r="B295" s="108" t="s">
        <v>127</v>
      </c>
      <c r="C295" s="9" t="s">
        <v>68</v>
      </c>
      <c r="D295" s="12"/>
      <c r="E295" s="9">
        <f t="shared" si="13"/>
        <v>1</v>
      </c>
      <c r="F295" s="12">
        <v>1</v>
      </c>
      <c r="G295" s="9"/>
      <c r="H295" s="9"/>
      <c r="I295" s="46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79"/>
    </row>
    <row r="296" spans="1:22" ht="15" customHeight="1">
      <c r="A296" s="170">
        <f>SUM(A295+1)</f>
        <v>3822</v>
      </c>
      <c r="B296" s="108" t="s">
        <v>101</v>
      </c>
      <c r="C296" s="9" t="s">
        <v>104</v>
      </c>
      <c r="D296" s="12"/>
      <c r="E296" s="9">
        <f t="shared" si="13"/>
        <v>1</v>
      </c>
      <c r="F296" s="12">
        <v>1</v>
      </c>
      <c r="G296" s="9"/>
      <c r="H296" s="9"/>
      <c r="I296" s="46"/>
      <c r="J296" s="71"/>
      <c r="K296" s="71"/>
      <c r="L296" s="71"/>
      <c r="M296" s="71"/>
      <c r="N296" s="71"/>
      <c r="O296" s="83"/>
      <c r="P296" s="83"/>
      <c r="Q296" s="83"/>
      <c r="R296" s="71"/>
      <c r="S296" s="83"/>
      <c r="T296" s="83"/>
      <c r="U296" s="83"/>
      <c r="V296" s="79"/>
    </row>
    <row r="297" spans="1:21" ht="15" customHeight="1">
      <c r="A297" s="9" t="s">
        <v>239</v>
      </c>
      <c r="B297" s="108" t="s">
        <v>46</v>
      </c>
      <c r="C297" s="9" t="s">
        <v>47</v>
      </c>
      <c r="D297" s="12"/>
      <c r="E297" s="9">
        <f t="shared" si="13"/>
        <v>2</v>
      </c>
      <c r="F297" s="12">
        <v>2</v>
      </c>
      <c r="G297" s="130"/>
      <c r="H297" s="9"/>
      <c r="J297" s="71"/>
      <c r="K297" s="71"/>
      <c r="L297" s="71"/>
      <c r="M297" s="71"/>
      <c r="N297" s="71"/>
      <c r="O297" s="83"/>
      <c r="P297" s="83"/>
      <c r="Q297" s="83"/>
      <c r="R297" s="141"/>
      <c r="S297" s="83"/>
      <c r="T297" s="83"/>
      <c r="U297" s="74"/>
    </row>
    <row r="298" spans="1:22" ht="15" customHeight="1">
      <c r="A298" s="9" t="s">
        <v>268</v>
      </c>
      <c r="B298" s="108" t="s">
        <v>58</v>
      </c>
      <c r="C298" s="9" t="s">
        <v>93</v>
      </c>
      <c r="D298" s="12"/>
      <c r="E298" s="9">
        <f t="shared" si="13"/>
        <v>11</v>
      </c>
      <c r="F298" s="12">
        <v>11</v>
      </c>
      <c r="G298" s="9"/>
      <c r="H298" s="9"/>
      <c r="J298" s="83"/>
      <c r="K298" s="83"/>
      <c r="L298" s="83"/>
      <c r="M298" s="83"/>
      <c r="N298" s="142"/>
      <c r="O298" s="142"/>
      <c r="P298" s="142"/>
      <c r="Q298" s="142"/>
      <c r="R298" s="142"/>
      <c r="S298" s="83"/>
      <c r="T298" s="83"/>
      <c r="U298" s="83"/>
      <c r="V298" s="79"/>
    </row>
    <row r="299" spans="1:22" ht="15" customHeight="1">
      <c r="A299" s="9" t="s">
        <v>269</v>
      </c>
      <c r="B299" s="108" t="s">
        <v>109</v>
      </c>
      <c r="C299" s="9" t="s">
        <v>60</v>
      </c>
      <c r="D299" s="12"/>
      <c r="E299" s="9">
        <f t="shared" si="13"/>
        <v>4</v>
      </c>
      <c r="F299" s="12">
        <v>3</v>
      </c>
      <c r="G299" s="9">
        <v>1</v>
      </c>
      <c r="H299" s="9"/>
      <c r="I299" s="68"/>
      <c r="J299" s="83"/>
      <c r="K299" s="83"/>
      <c r="L299" s="83"/>
      <c r="M299" s="83"/>
      <c r="N299" s="142"/>
      <c r="O299" s="142"/>
      <c r="P299" s="142"/>
      <c r="Q299" s="142"/>
      <c r="R299" s="142"/>
      <c r="S299" s="83"/>
      <c r="T299" s="83"/>
      <c r="U299" s="83"/>
      <c r="V299" s="79"/>
    </row>
    <row r="300" spans="1:22" ht="15" customHeight="1">
      <c r="A300" s="9" t="s">
        <v>270</v>
      </c>
      <c r="B300" s="108" t="s">
        <v>59</v>
      </c>
      <c r="C300" s="9" t="s">
        <v>57</v>
      </c>
      <c r="D300" s="12"/>
      <c r="E300" s="9">
        <f t="shared" si="13"/>
        <v>19</v>
      </c>
      <c r="F300" s="153">
        <v>10</v>
      </c>
      <c r="G300" s="135">
        <v>9</v>
      </c>
      <c r="H300" s="9"/>
      <c r="I300" s="36" t="s">
        <v>311</v>
      </c>
      <c r="J300" s="83"/>
      <c r="K300" s="83"/>
      <c r="L300" s="143"/>
      <c r="M300" s="83"/>
      <c r="N300" s="142"/>
      <c r="O300" s="83"/>
      <c r="P300" s="83"/>
      <c r="Q300" s="83"/>
      <c r="R300" s="83"/>
      <c r="S300" s="83"/>
      <c r="T300" s="83"/>
      <c r="U300" s="83"/>
      <c r="V300" s="79"/>
    </row>
    <row r="301" spans="1:22" ht="15" customHeight="1">
      <c r="A301" s="9" t="s">
        <v>271</v>
      </c>
      <c r="B301" s="108" t="s">
        <v>141</v>
      </c>
      <c r="C301" s="9" t="s">
        <v>52</v>
      </c>
      <c r="D301" s="12"/>
      <c r="E301" s="9">
        <f t="shared" si="13"/>
        <v>3</v>
      </c>
      <c r="F301" s="153">
        <v>2</v>
      </c>
      <c r="G301" s="135">
        <v>1</v>
      </c>
      <c r="H301" s="9"/>
      <c r="I301" s="67"/>
      <c r="J301" s="71"/>
      <c r="K301" s="83"/>
      <c r="L301" s="83"/>
      <c r="M301" s="83"/>
      <c r="N301" s="142"/>
      <c r="O301" s="83"/>
      <c r="P301" s="83"/>
      <c r="Q301" s="83"/>
      <c r="R301" s="83"/>
      <c r="S301" s="83"/>
      <c r="T301" s="83"/>
      <c r="U301" s="83"/>
      <c r="V301" s="79"/>
    </row>
    <row r="302" spans="1:22" ht="15" customHeight="1">
      <c r="A302" s="9" t="s">
        <v>272</v>
      </c>
      <c r="B302" s="108" t="s">
        <v>113</v>
      </c>
      <c r="C302" s="9" t="s">
        <v>114</v>
      </c>
      <c r="D302" s="12"/>
      <c r="E302" s="9">
        <f>SUM(F302:G302)</f>
        <v>2</v>
      </c>
      <c r="F302" s="153">
        <v>1</v>
      </c>
      <c r="G302" s="135">
        <v>1</v>
      </c>
      <c r="H302" s="9"/>
      <c r="I302" s="64" t="s">
        <v>312</v>
      </c>
      <c r="J302" s="141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79"/>
    </row>
    <row r="303" spans="1:21" ht="15" customHeight="1">
      <c r="A303" s="9" t="s">
        <v>273</v>
      </c>
      <c r="B303" s="108" t="s">
        <v>53</v>
      </c>
      <c r="C303" s="9" t="s">
        <v>54</v>
      </c>
      <c r="D303" s="12"/>
      <c r="E303" s="9">
        <f t="shared" si="13"/>
        <v>5</v>
      </c>
      <c r="F303" s="12">
        <v>3</v>
      </c>
      <c r="G303" s="9">
        <v>2</v>
      </c>
      <c r="H303" s="9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</row>
    <row r="304" spans="1:21" ht="15" customHeight="1" thickBot="1">
      <c r="A304" s="17" t="s">
        <v>274</v>
      </c>
      <c r="B304" s="109" t="s">
        <v>132</v>
      </c>
      <c r="C304" s="10" t="s">
        <v>20</v>
      </c>
      <c r="D304" s="14"/>
      <c r="E304" s="17">
        <f t="shared" si="13"/>
        <v>2</v>
      </c>
      <c r="F304" s="35"/>
      <c r="G304" s="17">
        <v>2</v>
      </c>
      <c r="H304" s="17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</row>
    <row r="305" spans="1:21" ht="15" customHeight="1" thickBot="1">
      <c r="A305" s="188" t="s">
        <v>133</v>
      </c>
      <c r="B305" s="189"/>
      <c r="C305" s="137"/>
      <c r="D305" s="137"/>
      <c r="E305" s="69">
        <f>SUM(E282:E304)</f>
        <v>103</v>
      </c>
      <c r="F305" s="134">
        <f>SUM(F282:F304)</f>
        <v>66</v>
      </c>
      <c r="G305" s="69">
        <f>SUM(G282:G304)</f>
        <v>37</v>
      </c>
      <c r="H305" s="69"/>
      <c r="J305" s="85"/>
      <c r="K305" s="144"/>
      <c r="L305" s="85"/>
      <c r="M305" s="85"/>
      <c r="N305" s="85"/>
      <c r="O305" s="74"/>
      <c r="P305" s="74"/>
      <c r="Q305" s="74"/>
      <c r="R305" s="74"/>
      <c r="S305" s="74"/>
      <c r="T305" s="74"/>
      <c r="U305" s="74"/>
    </row>
    <row r="306" spans="1:38" ht="15" customHeight="1" thickBot="1">
      <c r="A306" s="62"/>
      <c r="B306" s="63"/>
      <c r="C306" s="51"/>
      <c r="D306" s="51"/>
      <c r="E306" s="87"/>
      <c r="F306" s="87"/>
      <c r="G306" s="87"/>
      <c r="H306" s="88"/>
      <c r="I306" s="67"/>
      <c r="J306" s="145"/>
      <c r="K306" s="144"/>
      <c r="L306" s="145"/>
      <c r="M306" s="145"/>
      <c r="N306" s="145"/>
      <c r="O306" s="139"/>
      <c r="P306" s="139"/>
      <c r="Q306" s="139"/>
      <c r="R306" s="139"/>
      <c r="S306" s="139"/>
      <c r="T306" s="139"/>
      <c r="U306" s="139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</row>
    <row r="307" spans="1:21" ht="15" customHeight="1" thickBot="1">
      <c r="A307" s="44" t="s">
        <v>154</v>
      </c>
      <c r="B307" s="180" t="s">
        <v>16</v>
      </c>
      <c r="C307" s="181"/>
      <c r="D307" s="181"/>
      <c r="E307" s="181"/>
      <c r="F307" s="181"/>
      <c r="G307" s="181"/>
      <c r="H307" s="182"/>
      <c r="I307" s="67"/>
      <c r="J307" s="139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</row>
    <row r="308" spans="1:21" ht="15" customHeight="1">
      <c r="A308" s="175">
        <v>3871</v>
      </c>
      <c r="B308" s="128" t="s">
        <v>105</v>
      </c>
      <c r="C308" s="19" t="s">
        <v>92</v>
      </c>
      <c r="D308" s="19"/>
      <c r="E308" s="15">
        <f aca="true" t="shared" si="14" ref="E308:E329">SUM(F308:G308)</f>
        <v>1</v>
      </c>
      <c r="F308" s="19"/>
      <c r="G308" s="15">
        <v>1</v>
      </c>
      <c r="H308" s="19"/>
      <c r="I308" s="67"/>
      <c r="J308" s="139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</row>
    <row r="309" spans="1:21" ht="15" customHeight="1">
      <c r="A309" s="170">
        <f>SUM(A308+1)</f>
        <v>3872</v>
      </c>
      <c r="B309" s="108" t="s">
        <v>79</v>
      </c>
      <c r="C309" s="9" t="s">
        <v>34</v>
      </c>
      <c r="D309" s="9"/>
      <c r="E309" s="12">
        <f t="shared" si="14"/>
        <v>1</v>
      </c>
      <c r="F309" s="9"/>
      <c r="G309" s="12">
        <v>1</v>
      </c>
      <c r="H309" s="9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</row>
    <row r="310" spans="1:21" ht="15" customHeight="1">
      <c r="A310" s="170">
        <f>SUM(A309+1)</f>
        <v>3873</v>
      </c>
      <c r="B310" s="108" t="s">
        <v>80</v>
      </c>
      <c r="C310" s="9" t="s">
        <v>34</v>
      </c>
      <c r="D310" s="9"/>
      <c r="E310" s="12">
        <f t="shared" si="14"/>
        <v>1</v>
      </c>
      <c r="F310" s="9"/>
      <c r="G310" s="12">
        <v>1</v>
      </c>
      <c r="H310" s="9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</row>
    <row r="311" spans="1:21" ht="15" customHeight="1">
      <c r="A311" s="9" t="s">
        <v>275</v>
      </c>
      <c r="B311" s="108" t="s">
        <v>63</v>
      </c>
      <c r="C311" s="9" t="s">
        <v>50</v>
      </c>
      <c r="D311" s="42"/>
      <c r="E311" s="12">
        <f t="shared" si="14"/>
        <v>7</v>
      </c>
      <c r="F311" s="135">
        <v>4</v>
      </c>
      <c r="G311" s="45">
        <v>3</v>
      </c>
      <c r="H311" s="42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</row>
    <row r="312" spans="1:21" ht="15" customHeight="1">
      <c r="A312" s="170">
        <v>3881</v>
      </c>
      <c r="B312" s="108" t="s">
        <v>129</v>
      </c>
      <c r="C312" s="9" t="s">
        <v>126</v>
      </c>
      <c r="D312" s="9"/>
      <c r="E312" s="12">
        <f t="shared" si="14"/>
        <v>1</v>
      </c>
      <c r="F312" s="9">
        <v>1</v>
      </c>
      <c r="G312" s="12"/>
      <c r="H312" s="9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</row>
    <row r="313" spans="1:21" ht="15" customHeight="1">
      <c r="A313" s="9" t="s">
        <v>276</v>
      </c>
      <c r="B313" s="108" t="s">
        <v>99</v>
      </c>
      <c r="C313" s="9" t="s">
        <v>51</v>
      </c>
      <c r="D313" s="9"/>
      <c r="E313" s="12">
        <f t="shared" si="14"/>
        <v>7</v>
      </c>
      <c r="F313" s="135">
        <v>5</v>
      </c>
      <c r="G313" s="153">
        <v>2</v>
      </c>
      <c r="H313" s="9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</row>
    <row r="314" spans="1:21" ht="15" customHeight="1">
      <c r="A314" s="170">
        <v>3889</v>
      </c>
      <c r="B314" s="108" t="s">
        <v>283</v>
      </c>
      <c r="C314" s="9" t="s">
        <v>27</v>
      </c>
      <c r="D314" s="9"/>
      <c r="E314" s="12">
        <f t="shared" si="14"/>
        <v>1</v>
      </c>
      <c r="F314" s="9">
        <v>1</v>
      </c>
      <c r="G314" s="12"/>
      <c r="H314" s="9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</row>
    <row r="315" spans="1:21" ht="15" customHeight="1">
      <c r="A315" s="9" t="s">
        <v>277</v>
      </c>
      <c r="B315" s="108" t="s">
        <v>279</v>
      </c>
      <c r="C315" s="9" t="s">
        <v>56</v>
      </c>
      <c r="D315" s="9"/>
      <c r="E315" s="12">
        <f t="shared" si="14"/>
        <v>9</v>
      </c>
      <c r="F315" s="9">
        <v>3</v>
      </c>
      <c r="G315" s="12">
        <v>6</v>
      </c>
      <c r="H315" s="9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</row>
    <row r="316" spans="1:21" ht="15" customHeight="1">
      <c r="A316" s="170">
        <v>3899</v>
      </c>
      <c r="B316" s="108" t="s">
        <v>64</v>
      </c>
      <c r="C316" s="9" t="s">
        <v>55</v>
      </c>
      <c r="D316" s="9"/>
      <c r="E316" s="12">
        <f t="shared" si="14"/>
        <v>1</v>
      </c>
      <c r="F316" s="9"/>
      <c r="G316" s="12">
        <v>1</v>
      </c>
      <c r="H316" s="9"/>
      <c r="I316" s="46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</row>
    <row r="317" spans="1:21" ht="15" customHeight="1">
      <c r="A317" s="177">
        <v>3900</v>
      </c>
      <c r="B317" s="163" t="s">
        <v>18</v>
      </c>
      <c r="C317" s="135" t="s">
        <v>74</v>
      </c>
      <c r="D317" s="135"/>
      <c r="E317" s="153">
        <v>1</v>
      </c>
      <c r="F317" s="135">
        <v>1</v>
      </c>
      <c r="G317" s="153"/>
      <c r="H317" s="135"/>
      <c r="I317" s="101"/>
      <c r="J317" s="152" t="s">
        <v>286</v>
      </c>
      <c r="K317" s="152"/>
      <c r="L317" s="152"/>
      <c r="M317" s="152"/>
      <c r="N317" s="152"/>
      <c r="O317" s="152"/>
      <c r="P317" s="83"/>
      <c r="Q317" s="83"/>
      <c r="R317" s="83"/>
      <c r="S317" s="83"/>
      <c r="T317" s="83"/>
      <c r="U317" s="83"/>
    </row>
    <row r="318" spans="1:21" ht="15" customHeight="1">
      <c r="A318" s="9" t="s">
        <v>313</v>
      </c>
      <c r="B318" s="108" t="s">
        <v>30</v>
      </c>
      <c r="C318" s="9" t="s">
        <v>31</v>
      </c>
      <c r="D318" s="9"/>
      <c r="E318" s="12">
        <f t="shared" si="14"/>
        <v>2</v>
      </c>
      <c r="F318" s="9"/>
      <c r="G318" s="12">
        <v>2</v>
      </c>
      <c r="H318" s="9"/>
      <c r="J318" s="71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</row>
    <row r="319" spans="1:21" ht="15" customHeight="1">
      <c r="A319" s="9" t="s">
        <v>314</v>
      </c>
      <c r="B319" s="108" t="s">
        <v>118</v>
      </c>
      <c r="C319" s="9" t="s">
        <v>119</v>
      </c>
      <c r="D319" s="42"/>
      <c r="E319" s="12">
        <f t="shared" si="14"/>
        <v>2</v>
      </c>
      <c r="F319" s="42">
        <v>1</v>
      </c>
      <c r="G319" s="45">
        <v>1</v>
      </c>
      <c r="H319" s="42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</row>
    <row r="320" spans="1:21" ht="15" customHeight="1">
      <c r="A320" s="9">
        <v>3905</v>
      </c>
      <c r="B320" s="108" t="s">
        <v>127</v>
      </c>
      <c r="C320" s="9" t="s">
        <v>68</v>
      </c>
      <c r="D320" s="9"/>
      <c r="E320" s="12">
        <f t="shared" si="14"/>
        <v>1</v>
      </c>
      <c r="F320" s="9">
        <v>1</v>
      </c>
      <c r="G320" s="129"/>
      <c r="H320" s="42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</row>
    <row r="321" spans="1:21" ht="15" customHeight="1">
      <c r="A321" s="9" t="s">
        <v>315</v>
      </c>
      <c r="B321" s="108" t="s">
        <v>58</v>
      </c>
      <c r="C321" s="9" t="s">
        <v>93</v>
      </c>
      <c r="D321" s="9"/>
      <c r="E321" s="12">
        <f t="shared" si="14"/>
        <v>7</v>
      </c>
      <c r="F321" s="9">
        <v>7</v>
      </c>
      <c r="G321" s="12"/>
      <c r="H321" s="9"/>
      <c r="J321" s="71"/>
      <c r="K321" s="83"/>
      <c r="L321" s="83"/>
      <c r="M321" s="83"/>
      <c r="N321" s="141"/>
      <c r="O321" s="141"/>
      <c r="P321" s="141"/>
      <c r="Q321" s="141"/>
      <c r="R321" s="83"/>
      <c r="S321" s="83"/>
      <c r="T321" s="71"/>
      <c r="U321" s="83"/>
    </row>
    <row r="322" spans="1:21" ht="15" customHeight="1">
      <c r="A322" s="170">
        <v>3913</v>
      </c>
      <c r="B322" s="108" t="s">
        <v>109</v>
      </c>
      <c r="C322" s="9" t="s">
        <v>60</v>
      </c>
      <c r="D322" s="9"/>
      <c r="E322" s="12">
        <f t="shared" si="14"/>
        <v>1</v>
      </c>
      <c r="F322" s="9"/>
      <c r="G322" s="12">
        <v>1</v>
      </c>
      <c r="H322" s="9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</row>
    <row r="323" spans="1:21" ht="15" customHeight="1">
      <c r="A323" s="9" t="s">
        <v>316</v>
      </c>
      <c r="B323" s="108" t="s">
        <v>59</v>
      </c>
      <c r="C323" s="9" t="s">
        <v>57</v>
      </c>
      <c r="D323" s="9"/>
      <c r="E323" s="12">
        <f t="shared" si="14"/>
        <v>11</v>
      </c>
      <c r="F323" s="135">
        <v>5</v>
      </c>
      <c r="G323" s="153">
        <v>6</v>
      </c>
      <c r="H323" s="9"/>
      <c r="I323" s="36" t="s">
        <v>338</v>
      </c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</row>
    <row r="324" spans="1:21" ht="15" customHeight="1">
      <c r="A324" s="9" t="s">
        <v>317</v>
      </c>
      <c r="B324" s="108" t="s">
        <v>141</v>
      </c>
      <c r="C324" s="9" t="s">
        <v>52</v>
      </c>
      <c r="D324" s="9"/>
      <c r="E324" s="12">
        <f t="shared" si="14"/>
        <v>2</v>
      </c>
      <c r="F324" s="9">
        <v>2</v>
      </c>
      <c r="G324" s="12"/>
      <c r="H324" s="9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</row>
    <row r="325" spans="1:21" ht="15" customHeight="1">
      <c r="A325" s="170">
        <v>3927</v>
      </c>
      <c r="B325" s="108" t="s">
        <v>143</v>
      </c>
      <c r="C325" s="9" t="s">
        <v>144</v>
      </c>
      <c r="D325" s="9"/>
      <c r="E325" s="12">
        <f t="shared" si="14"/>
        <v>1</v>
      </c>
      <c r="F325" s="9"/>
      <c r="G325" s="12">
        <v>1</v>
      </c>
      <c r="H325" s="9"/>
      <c r="I325" s="46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</row>
    <row r="326" spans="1:21" ht="15" customHeight="1">
      <c r="A326" s="170">
        <v>3928</v>
      </c>
      <c r="B326" s="108" t="s">
        <v>113</v>
      </c>
      <c r="C326" s="9" t="s">
        <v>114</v>
      </c>
      <c r="D326" s="9"/>
      <c r="E326" s="12">
        <f t="shared" si="14"/>
        <v>1</v>
      </c>
      <c r="F326" s="9"/>
      <c r="G326" s="12">
        <v>1</v>
      </c>
      <c r="H326" s="9"/>
      <c r="I326" s="46"/>
      <c r="J326" s="142"/>
      <c r="K326" s="142"/>
      <c r="L326" s="142"/>
      <c r="M326" s="142"/>
      <c r="N326" s="142"/>
      <c r="O326" s="142"/>
      <c r="P326" s="142"/>
      <c r="Q326" s="83"/>
      <c r="R326" s="83"/>
      <c r="S326" s="83"/>
      <c r="T326" s="83"/>
      <c r="U326" s="83"/>
    </row>
    <row r="327" spans="1:21" ht="15" customHeight="1">
      <c r="A327" s="170">
        <v>3929</v>
      </c>
      <c r="B327" s="108" t="s">
        <v>53</v>
      </c>
      <c r="C327" s="9" t="s">
        <v>54</v>
      </c>
      <c r="D327" s="9"/>
      <c r="E327" s="12">
        <f t="shared" si="14"/>
        <v>1</v>
      </c>
      <c r="F327" s="9">
        <v>1</v>
      </c>
      <c r="G327" s="12"/>
      <c r="H327" s="9"/>
      <c r="J327" s="71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</row>
    <row r="328" spans="1:21" ht="15" customHeight="1">
      <c r="A328" s="9" t="s">
        <v>318</v>
      </c>
      <c r="B328" s="108" t="s">
        <v>29</v>
      </c>
      <c r="C328" s="9" t="s">
        <v>32</v>
      </c>
      <c r="D328" s="9"/>
      <c r="E328" s="12">
        <f t="shared" si="14"/>
        <v>2</v>
      </c>
      <c r="F328" s="9">
        <v>1</v>
      </c>
      <c r="G328" s="12">
        <v>1</v>
      </c>
      <c r="H328" s="9"/>
      <c r="I328" s="46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</row>
    <row r="329" spans="1:21" ht="15" customHeight="1" thickBot="1">
      <c r="A329" s="176">
        <v>3932</v>
      </c>
      <c r="B329" s="109" t="s">
        <v>132</v>
      </c>
      <c r="C329" s="10" t="s">
        <v>20</v>
      </c>
      <c r="D329" s="10"/>
      <c r="E329" s="35">
        <f t="shared" si="14"/>
        <v>1</v>
      </c>
      <c r="F329" s="17"/>
      <c r="G329" s="35">
        <v>1</v>
      </c>
      <c r="H329" s="17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</row>
    <row r="330" spans="1:21" ht="15" customHeight="1" thickBot="1">
      <c r="A330" s="183" t="s">
        <v>133</v>
      </c>
      <c r="B330" s="184"/>
      <c r="C330" s="51"/>
      <c r="D330" s="51"/>
      <c r="E330" s="52">
        <f>SUM(E308:E329)</f>
        <v>62</v>
      </c>
      <c r="F330" s="52">
        <f>SUM(F308:F329)</f>
        <v>33</v>
      </c>
      <c r="G330" s="103">
        <f>SUM(G308:G329)</f>
        <v>29</v>
      </c>
      <c r="H330" s="69"/>
      <c r="J330" s="141"/>
      <c r="K330" s="83"/>
      <c r="L330" s="143"/>
      <c r="M330" s="83"/>
      <c r="N330" s="83"/>
      <c r="O330" s="83"/>
      <c r="P330" s="83"/>
      <c r="Q330" s="83"/>
      <c r="R330" s="83"/>
      <c r="S330" s="83"/>
      <c r="T330" s="83"/>
      <c r="U330" s="83"/>
    </row>
    <row r="331" spans="1:21" ht="15" customHeight="1" thickBot="1">
      <c r="A331" s="62"/>
      <c r="B331" s="63"/>
      <c r="C331" s="51"/>
      <c r="D331" s="51"/>
      <c r="E331" s="87"/>
      <c r="F331" s="87"/>
      <c r="G331" s="87"/>
      <c r="H331" s="88"/>
      <c r="J331" s="141"/>
      <c r="K331" s="83"/>
      <c r="L331" s="143"/>
      <c r="M331" s="83"/>
      <c r="N331" s="83"/>
      <c r="O331" s="83"/>
      <c r="P331" s="83"/>
      <c r="Q331" s="83"/>
      <c r="R331" s="83"/>
      <c r="S331" s="83"/>
      <c r="T331" s="83"/>
      <c r="U331" s="83"/>
    </row>
    <row r="332" spans="1:34" ht="15" customHeight="1" thickBot="1">
      <c r="A332" s="44" t="s">
        <v>155</v>
      </c>
      <c r="B332" s="185" t="s">
        <v>15</v>
      </c>
      <c r="C332" s="181"/>
      <c r="D332" s="181"/>
      <c r="E332" s="181"/>
      <c r="F332" s="181"/>
      <c r="G332" s="181"/>
      <c r="H332" s="182"/>
      <c r="I332" s="67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</row>
    <row r="333" spans="1:34" ht="15" customHeight="1">
      <c r="A333" s="175">
        <v>3933</v>
      </c>
      <c r="B333" s="128" t="s">
        <v>105</v>
      </c>
      <c r="C333" s="19" t="s">
        <v>92</v>
      </c>
      <c r="D333" s="15"/>
      <c r="E333" s="19">
        <f aca="true" t="shared" si="15" ref="E333:E349">SUM(F333:G333)</f>
        <v>1</v>
      </c>
      <c r="F333" s="19"/>
      <c r="G333" s="15">
        <v>1</v>
      </c>
      <c r="H333" s="19"/>
      <c r="I333" s="67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</row>
    <row r="334" spans="1:34" ht="15" customHeight="1">
      <c r="A334" s="170">
        <f>SUM(A333+1)</f>
        <v>3934</v>
      </c>
      <c r="B334" s="108" t="s">
        <v>79</v>
      </c>
      <c r="C334" s="9" t="s">
        <v>34</v>
      </c>
      <c r="D334" s="12"/>
      <c r="E334" s="9">
        <f t="shared" si="15"/>
        <v>1</v>
      </c>
      <c r="F334" s="9"/>
      <c r="G334" s="12">
        <v>1</v>
      </c>
      <c r="H334" s="9"/>
      <c r="I334" s="67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</row>
    <row r="335" spans="1:34" ht="15" customHeight="1">
      <c r="A335" s="170">
        <f>SUM(A334+1)</f>
        <v>3935</v>
      </c>
      <c r="B335" s="108" t="s">
        <v>80</v>
      </c>
      <c r="C335" s="9" t="s">
        <v>34</v>
      </c>
      <c r="D335" s="12"/>
      <c r="E335" s="9">
        <f t="shared" si="15"/>
        <v>1</v>
      </c>
      <c r="F335" s="9"/>
      <c r="G335" s="12">
        <v>1</v>
      </c>
      <c r="H335" s="9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AD335" s="67"/>
      <c r="AE335" s="67"/>
      <c r="AF335" s="67"/>
      <c r="AG335" s="67"/>
      <c r="AH335" s="67"/>
    </row>
    <row r="336" spans="1:34" ht="15" customHeight="1">
      <c r="A336" s="9" t="s">
        <v>319</v>
      </c>
      <c r="B336" s="108" t="s">
        <v>63</v>
      </c>
      <c r="C336" s="9" t="s">
        <v>50</v>
      </c>
      <c r="D336" s="12"/>
      <c r="E336" s="9">
        <f t="shared" si="15"/>
        <v>6</v>
      </c>
      <c r="F336" s="9">
        <v>2</v>
      </c>
      <c r="G336" s="12">
        <v>4</v>
      </c>
      <c r="H336" s="9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AH336" s="67"/>
    </row>
    <row r="337" spans="1:34" ht="15" customHeight="1">
      <c r="A337" s="170">
        <v>3942</v>
      </c>
      <c r="B337" s="108" t="s">
        <v>65</v>
      </c>
      <c r="C337" s="9" t="s">
        <v>77</v>
      </c>
      <c r="D337" s="12"/>
      <c r="E337" s="9">
        <f t="shared" si="15"/>
        <v>1</v>
      </c>
      <c r="F337" s="9">
        <v>1</v>
      </c>
      <c r="G337" s="12"/>
      <c r="H337" s="39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AH337" s="67"/>
    </row>
    <row r="338" spans="1:34" ht="15" customHeight="1">
      <c r="A338" s="170">
        <f>SUM(A337+1)</f>
        <v>3943</v>
      </c>
      <c r="B338" s="108" t="s">
        <v>129</v>
      </c>
      <c r="C338" s="9" t="s">
        <v>126</v>
      </c>
      <c r="D338" s="12"/>
      <c r="E338" s="16">
        <f t="shared" si="15"/>
        <v>1</v>
      </c>
      <c r="F338" s="9">
        <v>1</v>
      </c>
      <c r="G338" s="12"/>
      <c r="H338" s="9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AH338" s="67"/>
    </row>
    <row r="339" spans="1:34" ht="15" customHeight="1">
      <c r="A339" s="9" t="s">
        <v>320</v>
      </c>
      <c r="B339" s="107" t="s">
        <v>99</v>
      </c>
      <c r="C339" s="16" t="s">
        <v>51</v>
      </c>
      <c r="D339" s="15"/>
      <c r="E339" s="16">
        <f t="shared" si="15"/>
        <v>4</v>
      </c>
      <c r="F339" s="16">
        <v>2</v>
      </c>
      <c r="G339" s="15">
        <v>2</v>
      </c>
      <c r="H339" s="9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AH339" s="67"/>
    </row>
    <row r="340" spans="1:34" ht="15" customHeight="1">
      <c r="A340" s="170">
        <v>3948</v>
      </c>
      <c r="B340" s="108" t="s">
        <v>283</v>
      </c>
      <c r="C340" s="9" t="s">
        <v>27</v>
      </c>
      <c r="D340" s="12"/>
      <c r="E340" s="16">
        <f t="shared" si="15"/>
        <v>1</v>
      </c>
      <c r="F340" s="9">
        <v>1</v>
      </c>
      <c r="G340" s="12"/>
      <c r="H340" s="9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AH340" s="67"/>
    </row>
    <row r="341" spans="1:34" ht="15" customHeight="1">
      <c r="A341" s="9" t="s">
        <v>321</v>
      </c>
      <c r="B341" s="108" t="s">
        <v>279</v>
      </c>
      <c r="C341" s="9" t="s">
        <v>56</v>
      </c>
      <c r="D341" s="12"/>
      <c r="E341" s="16">
        <f t="shared" si="15"/>
        <v>2</v>
      </c>
      <c r="F341" s="9">
        <v>1</v>
      </c>
      <c r="G341" s="12">
        <v>1</v>
      </c>
      <c r="H341" s="22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AH341" s="67"/>
    </row>
    <row r="342" spans="1:21" ht="15" customHeight="1">
      <c r="A342" s="170">
        <v>3951</v>
      </c>
      <c r="B342" s="108" t="s">
        <v>64</v>
      </c>
      <c r="C342" s="9" t="s">
        <v>55</v>
      </c>
      <c r="D342" s="12"/>
      <c r="E342" s="16">
        <f t="shared" si="15"/>
        <v>1</v>
      </c>
      <c r="F342" s="9"/>
      <c r="G342" s="12">
        <v>1</v>
      </c>
      <c r="H342" s="9"/>
      <c r="J342" s="85"/>
      <c r="K342" s="74"/>
      <c r="L342" s="74"/>
      <c r="M342" s="74"/>
      <c r="N342" s="74"/>
      <c r="O342" s="85"/>
      <c r="P342" s="74"/>
      <c r="Q342" s="74"/>
      <c r="R342" s="74"/>
      <c r="S342" s="74"/>
      <c r="T342" s="74"/>
      <c r="U342" s="74"/>
    </row>
    <row r="343" spans="1:21" ht="15" customHeight="1">
      <c r="A343" s="9" t="s">
        <v>322</v>
      </c>
      <c r="B343" s="108" t="s">
        <v>124</v>
      </c>
      <c r="C343" s="9" t="s">
        <v>60</v>
      </c>
      <c r="D343" s="12"/>
      <c r="E343" s="16">
        <f t="shared" si="15"/>
        <v>2</v>
      </c>
      <c r="F343" s="9">
        <v>1</v>
      </c>
      <c r="G343" s="12">
        <v>1</v>
      </c>
      <c r="H343" s="9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</row>
    <row r="344" spans="1:21" ht="15" customHeight="1">
      <c r="A344" s="9" t="s">
        <v>323</v>
      </c>
      <c r="B344" s="108" t="s">
        <v>58</v>
      </c>
      <c r="C344" s="9" t="s">
        <v>93</v>
      </c>
      <c r="D344" s="12"/>
      <c r="E344" s="16">
        <f t="shared" si="15"/>
        <v>7</v>
      </c>
      <c r="F344" s="9">
        <v>7</v>
      </c>
      <c r="G344" s="12"/>
      <c r="H344" s="9"/>
      <c r="I344" s="46"/>
      <c r="J344" s="83"/>
      <c r="K344" s="83"/>
      <c r="L344" s="83"/>
      <c r="M344" s="83"/>
      <c r="N344" s="83"/>
      <c r="O344" s="141"/>
      <c r="P344" s="83"/>
      <c r="Q344" s="74"/>
      <c r="R344" s="74"/>
      <c r="S344" s="74"/>
      <c r="T344" s="74"/>
      <c r="U344" s="74"/>
    </row>
    <row r="345" spans="1:21" ht="15" customHeight="1">
      <c r="A345" s="170">
        <v>3961</v>
      </c>
      <c r="B345" s="108" t="s">
        <v>141</v>
      </c>
      <c r="C345" s="9" t="s">
        <v>52</v>
      </c>
      <c r="D345" s="12"/>
      <c r="E345" s="16">
        <f t="shared" si="15"/>
        <v>1</v>
      </c>
      <c r="F345" s="9">
        <v>1</v>
      </c>
      <c r="G345" s="12"/>
      <c r="H345" s="9"/>
      <c r="J345" s="83"/>
      <c r="K345" s="83"/>
      <c r="L345" s="83"/>
      <c r="M345" s="83"/>
      <c r="N345" s="83"/>
      <c r="O345" s="83"/>
      <c r="P345" s="83"/>
      <c r="Q345" s="74"/>
      <c r="R345" s="74"/>
      <c r="S345" s="74"/>
      <c r="T345" s="74"/>
      <c r="U345" s="74"/>
    </row>
    <row r="346" spans="1:21" ht="15" customHeight="1">
      <c r="A346" s="170">
        <f>SUM(A345+1)</f>
        <v>3962</v>
      </c>
      <c r="B346" s="108" t="s">
        <v>143</v>
      </c>
      <c r="C346" s="9" t="s">
        <v>144</v>
      </c>
      <c r="D346" s="12"/>
      <c r="E346" s="16">
        <f t="shared" si="15"/>
        <v>1</v>
      </c>
      <c r="F346" s="9"/>
      <c r="G346" s="12">
        <v>1</v>
      </c>
      <c r="H346" s="9"/>
      <c r="J346" s="71"/>
      <c r="K346" s="83"/>
      <c r="L346" s="83"/>
      <c r="M346" s="83"/>
      <c r="N346" s="83"/>
      <c r="O346" s="83"/>
      <c r="P346" s="83"/>
      <c r="Q346" s="74"/>
      <c r="R346" s="74"/>
      <c r="S346" s="74"/>
      <c r="T346" s="74"/>
      <c r="U346" s="74"/>
    </row>
    <row r="347" spans="1:21" ht="15" customHeight="1">
      <c r="A347" s="9" t="s">
        <v>324</v>
      </c>
      <c r="B347" s="108" t="s">
        <v>59</v>
      </c>
      <c r="C347" s="9" t="s">
        <v>57</v>
      </c>
      <c r="D347" s="12"/>
      <c r="E347" s="16">
        <f t="shared" si="15"/>
        <v>3</v>
      </c>
      <c r="F347" s="9">
        <v>2</v>
      </c>
      <c r="G347" s="12">
        <v>1</v>
      </c>
      <c r="H347" s="9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</row>
    <row r="348" spans="1:21" ht="15" customHeight="1">
      <c r="A348" s="170">
        <v>3966</v>
      </c>
      <c r="B348" s="108" t="s">
        <v>113</v>
      </c>
      <c r="C348" s="9" t="s">
        <v>114</v>
      </c>
      <c r="D348" s="12"/>
      <c r="E348" s="16">
        <f t="shared" si="15"/>
        <v>1</v>
      </c>
      <c r="F348" s="9"/>
      <c r="G348" s="12">
        <v>1</v>
      </c>
      <c r="H348" s="9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</row>
    <row r="349" spans="1:21" ht="15" customHeight="1" thickBot="1">
      <c r="A349" s="176">
        <v>3967</v>
      </c>
      <c r="B349" s="109" t="s">
        <v>132</v>
      </c>
      <c r="C349" s="10" t="s">
        <v>20</v>
      </c>
      <c r="D349" s="14"/>
      <c r="E349" s="17">
        <f t="shared" si="15"/>
        <v>1</v>
      </c>
      <c r="F349" s="17"/>
      <c r="G349" s="35">
        <v>1</v>
      </c>
      <c r="H349" s="17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</row>
    <row r="350" spans="1:21" ht="15" customHeight="1" thickBot="1">
      <c r="A350" s="183" t="s">
        <v>133</v>
      </c>
      <c r="B350" s="184"/>
      <c r="C350" s="51"/>
      <c r="D350" s="51"/>
      <c r="E350" s="52">
        <f>SUM(E333:E349)</f>
        <v>35</v>
      </c>
      <c r="F350" s="52">
        <f>SUM(F333:F349)</f>
        <v>19</v>
      </c>
      <c r="G350" s="103">
        <f>SUM(G333:G349)</f>
        <v>16</v>
      </c>
      <c r="H350" s="69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</row>
    <row r="351" spans="1:21" ht="15" customHeight="1" thickBot="1">
      <c r="A351" s="62"/>
      <c r="B351" s="63"/>
      <c r="C351" s="51"/>
      <c r="D351" s="51"/>
      <c r="E351" s="87"/>
      <c r="F351" s="87"/>
      <c r="G351" s="87"/>
      <c r="H351" s="88"/>
      <c r="J351" s="74"/>
      <c r="K351" s="138"/>
      <c r="L351" s="74"/>
      <c r="M351" s="74"/>
      <c r="N351" s="74"/>
      <c r="O351" s="74"/>
      <c r="P351" s="74"/>
      <c r="Q351" s="74"/>
      <c r="R351" s="74"/>
      <c r="S351" s="74"/>
      <c r="T351" s="74"/>
      <c r="U351" s="74"/>
    </row>
    <row r="352" spans="1:34" ht="15" customHeight="1" thickBot="1">
      <c r="A352" s="44" t="s">
        <v>156</v>
      </c>
      <c r="B352" s="185" t="s">
        <v>17</v>
      </c>
      <c r="C352" s="181"/>
      <c r="D352" s="181"/>
      <c r="E352" s="181"/>
      <c r="F352" s="181"/>
      <c r="G352" s="181"/>
      <c r="H352" s="182"/>
      <c r="I352" s="67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</row>
    <row r="353" spans="1:34" ht="15" customHeight="1">
      <c r="A353" s="175">
        <v>3968</v>
      </c>
      <c r="B353" s="128" t="s">
        <v>105</v>
      </c>
      <c r="C353" s="19" t="s">
        <v>92</v>
      </c>
      <c r="D353" s="15"/>
      <c r="E353" s="19">
        <f aca="true" t="shared" si="16" ref="E353:E370">SUM(F353:G353)</f>
        <v>1</v>
      </c>
      <c r="F353" s="15"/>
      <c r="G353" s="19">
        <v>1</v>
      </c>
      <c r="H353" s="3"/>
      <c r="I353" s="67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</row>
    <row r="354" spans="1:34" ht="15" customHeight="1">
      <c r="A354" s="170">
        <f>SUM(A353+1)</f>
        <v>3969</v>
      </c>
      <c r="B354" s="107" t="s">
        <v>79</v>
      </c>
      <c r="C354" s="16" t="s">
        <v>34</v>
      </c>
      <c r="D354" s="15"/>
      <c r="E354" s="9">
        <f t="shared" si="16"/>
        <v>1</v>
      </c>
      <c r="F354" s="12"/>
      <c r="G354" s="9">
        <v>1</v>
      </c>
      <c r="H354" s="3"/>
      <c r="I354" s="67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</row>
    <row r="355" spans="1:34" ht="15" customHeight="1">
      <c r="A355" s="170">
        <f>SUM(A354+1)</f>
        <v>3970</v>
      </c>
      <c r="B355" s="108" t="s">
        <v>80</v>
      </c>
      <c r="C355" s="9" t="s">
        <v>34</v>
      </c>
      <c r="D355" s="12"/>
      <c r="E355" s="9">
        <f t="shared" si="16"/>
        <v>1</v>
      </c>
      <c r="F355" s="12"/>
      <c r="G355" s="9">
        <v>1</v>
      </c>
      <c r="H355" s="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AD355" s="67"/>
      <c r="AE355" s="67"/>
      <c r="AF355" s="67"/>
      <c r="AG355" s="67"/>
      <c r="AH355" s="67"/>
    </row>
    <row r="356" spans="1:34" ht="15" customHeight="1">
      <c r="A356" s="170">
        <f>SUM(A355+1)</f>
        <v>3971</v>
      </c>
      <c r="B356" s="108" t="s">
        <v>139</v>
      </c>
      <c r="C356" s="9" t="s">
        <v>66</v>
      </c>
      <c r="D356" s="12"/>
      <c r="E356" s="9">
        <f t="shared" si="16"/>
        <v>1</v>
      </c>
      <c r="F356" s="12">
        <v>1</v>
      </c>
      <c r="G356" s="9"/>
      <c r="H356" s="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AH356" s="67"/>
    </row>
    <row r="357" spans="1:34" ht="15" customHeight="1">
      <c r="A357" s="9" t="s">
        <v>325</v>
      </c>
      <c r="B357" s="108" t="s">
        <v>63</v>
      </c>
      <c r="C357" s="9" t="s">
        <v>50</v>
      </c>
      <c r="D357" s="12"/>
      <c r="E357" s="9">
        <f t="shared" si="16"/>
        <v>2</v>
      </c>
      <c r="F357" s="12"/>
      <c r="G357" s="9">
        <v>2</v>
      </c>
      <c r="H357" s="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AH357" s="67"/>
    </row>
    <row r="358" spans="1:34" ht="15" customHeight="1">
      <c r="A358" s="9" t="s">
        <v>326</v>
      </c>
      <c r="B358" s="108" t="s">
        <v>129</v>
      </c>
      <c r="C358" s="9" t="s">
        <v>126</v>
      </c>
      <c r="D358" s="12"/>
      <c r="E358" s="9">
        <f t="shared" si="16"/>
        <v>2</v>
      </c>
      <c r="F358" s="12">
        <v>2</v>
      </c>
      <c r="G358" s="9"/>
      <c r="H358" s="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AH358" s="67"/>
    </row>
    <row r="359" spans="1:34" ht="15" customHeight="1">
      <c r="A359" s="9" t="s">
        <v>327</v>
      </c>
      <c r="B359" s="108" t="s">
        <v>99</v>
      </c>
      <c r="C359" s="9" t="s">
        <v>51</v>
      </c>
      <c r="D359" s="12"/>
      <c r="E359" s="9">
        <f t="shared" si="16"/>
        <v>5</v>
      </c>
      <c r="F359" s="12">
        <v>5</v>
      </c>
      <c r="G359" s="9"/>
      <c r="H359" s="4"/>
      <c r="J359" s="71"/>
      <c r="K359" s="83"/>
      <c r="L359" s="83"/>
      <c r="M359" s="83"/>
      <c r="N359" s="83"/>
      <c r="O359" s="83"/>
      <c r="P359" s="83"/>
      <c r="Q359" s="83"/>
      <c r="R359" s="83"/>
      <c r="S359" s="83"/>
      <c r="T359" s="141"/>
      <c r="U359" s="83"/>
      <c r="AH359" s="67"/>
    </row>
    <row r="360" spans="1:34" ht="15" customHeight="1">
      <c r="A360" s="9" t="s">
        <v>328</v>
      </c>
      <c r="B360" s="108" t="s">
        <v>283</v>
      </c>
      <c r="C360" s="9" t="s">
        <v>27</v>
      </c>
      <c r="D360" s="12"/>
      <c r="E360" s="9">
        <f t="shared" si="16"/>
        <v>2</v>
      </c>
      <c r="F360" s="12">
        <v>2</v>
      </c>
      <c r="G360" s="9"/>
      <c r="H360" s="4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AH360" s="67"/>
    </row>
    <row r="361" spans="1:34" ht="15" customHeight="1">
      <c r="A361" s="9" t="s">
        <v>329</v>
      </c>
      <c r="B361" s="108" t="s">
        <v>284</v>
      </c>
      <c r="C361" s="9" t="s">
        <v>56</v>
      </c>
      <c r="D361" s="12"/>
      <c r="E361" s="9">
        <f t="shared" si="16"/>
        <v>5</v>
      </c>
      <c r="F361" s="12">
        <v>2</v>
      </c>
      <c r="G361" s="9">
        <v>3</v>
      </c>
      <c r="H361" s="4"/>
      <c r="J361" s="83"/>
      <c r="K361" s="83"/>
      <c r="L361" s="83"/>
      <c r="M361" s="83"/>
      <c r="N361" s="83"/>
      <c r="O361" s="71"/>
      <c r="P361" s="83"/>
      <c r="Q361" s="83"/>
      <c r="R361" s="83"/>
      <c r="S361" s="83"/>
      <c r="T361" s="83"/>
      <c r="U361" s="83"/>
      <c r="AH361" s="67"/>
    </row>
    <row r="362" spans="1:22" ht="15" customHeight="1">
      <c r="A362" s="170">
        <v>3988</v>
      </c>
      <c r="B362" s="108" t="s">
        <v>64</v>
      </c>
      <c r="C362" s="9" t="s">
        <v>55</v>
      </c>
      <c r="D362" s="12"/>
      <c r="E362" s="9">
        <f t="shared" si="16"/>
        <v>1</v>
      </c>
      <c r="F362" s="12">
        <v>1</v>
      </c>
      <c r="G362" s="9"/>
      <c r="H362" s="4"/>
      <c r="J362" s="71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46"/>
    </row>
    <row r="363" spans="1:35" ht="15" customHeight="1">
      <c r="A363" s="170">
        <f>SUM(A362+1)</f>
        <v>3989</v>
      </c>
      <c r="B363" s="108" t="s">
        <v>118</v>
      </c>
      <c r="C363" s="9" t="s">
        <v>119</v>
      </c>
      <c r="D363" s="12"/>
      <c r="E363" s="9">
        <f t="shared" si="16"/>
        <v>1</v>
      </c>
      <c r="F363" s="12"/>
      <c r="G363" s="9">
        <v>1</v>
      </c>
      <c r="H363" s="4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AI363" s="67"/>
    </row>
    <row r="364" spans="1:35" ht="15" customHeight="1">
      <c r="A364" s="9" t="s">
        <v>330</v>
      </c>
      <c r="B364" s="108" t="s">
        <v>109</v>
      </c>
      <c r="C364" s="9" t="s">
        <v>60</v>
      </c>
      <c r="D364" s="12"/>
      <c r="E364" s="9">
        <f t="shared" si="16"/>
        <v>2</v>
      </c>
      <c r="F364" s="12"/>
      <c r="G364" s="9">
        <v>2</v>
      </c>
      <c r="H364" s="4"/>
      <c r="I364" s="46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AI364" s="67"/>
    </row>
    <row r="365" spans="1:35" ht="15" customHeight="1">
      <c r="A365" s="9" t="s">
        <v>331</v>
      </c>
      <c r="B365" s="108" t="s">
        <v>59</v>
      </c>
      <c r="C365" s="9" t="s">
        <v>57</v>
      </c>
      <c r="D365" s="12"/>
      <c r="E365" s="9">
        <f t="shared" si="16"/>
        <v>7</v>
      </c>
      <c r="F365" s="153">
        <v>6</v>
      </c>
      <c r="G365" s="135">
        <v>1</v>
      </c>
      <c r="H365" s="4"/>
      <c r="I365" s="46" t="s">
        <v>339</v>
      </c>
      <c r="J365" s="83"/>
      <c r="K365" s="83"/>
      <c r="L365" s="83"/>
      <c r="M365" s="83"/>
      <c r="N365" s="83"/>
      <c r="O365" s="83"/>
      <c r="P365" s="83"/>
      <c r="Q365" s="141"/>
      <c r="R365" s="83"/>
      <c r="S365" s="83"/>
      <c r="T365" s="83"/>
      <c r="U365" s="83"/>
      <c r="AI365" s="67"/>
    </row>
    <row r="366" spans="1:35" ht="15" customHeight="1">
      <c r="A366" s="170">
        <v>3999</v>
      </c>
      <c r="B366" s="108" t="s">
        <v>141</v>
      </c>
      <c r="C366" s="9" t="s">
        <v>52</v>
      </c>
      <c r="D366" s="12"/>
      <c r="E366" s="9">
        <f t="shared" si="16"/>
        <v>1</v>
      </c>
      <c r="F366" s="12">
        <v>1</v>
      </c>
      <c r="G366" s="9"/>
      <c r="H366" s="4"/>
      <c r="J366" s="71"/>
      <c r="K366" s="71"/>
      <c r="L366" s="83"/>
      <c r="M366" s="83"/>
      <c r="N366" s="83"/>
      <c r="O366" s="74"/>
      <c r="P366" s="74"/>
      <c r="Q366" s="74"/>
      <c r="R366" s="74"/>
      <c r="S366" s="74"/>
      <c r="T366" s="74"/>
      <c r="U366" s="74"/>
      <c r="AI366" s="67"/>
    </row>
    <row r="367" spans="1:35" ht="15" customHeight="1">
      <c r="A367" s="170">
        <f>SUM(A366+1)</f>
        <v>4000</v>
      </c>
      <c r="B367" s="108" t="s">
        <v>113</v>
      </c>
      <c r="C367" s="9" t="s">
        <v>114</v>
      </c>
      <c r="D367" s="12"/>
      <c r="E367" s="9">
        <f t="shared" si="16"/>
        <v>1</v>
      </c>
      <c r="F367" s="12"/>
      <c r="G367" s="9">
        <v>1</v>
      </c>
      <c r="H367" s="4"/>
      <c r="I367" s="46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AI367" s="67"/>
    </row>
    <row r="368" spans="1:35" ht="15" customHeight="1">
      <c r="A368" s="170">
        <f>SUM(A367+1)</f>
        <v>4001</v>
      </c>
      <c r="B368" s="108" t="s">
        <v>143</v>
      </c>
      <c r="C368" s="9" t="s">
        <v>144</v>
      </c>
      <c r="D368" s="12"/>
      <c r="E368" s="9">
        <f t="shared" si="16"/>
        <v>1</v>
      </c>
      <c r="F368" s="12"/>
      <c r="G368" s="9">
        <v>1</v>
      </c>
      <c r="H368" s="4"/>
      <c r="J368" s="85"/>
      <c r="K368" s="74"/>
      <c r="L368" s="74"/>
      <c r="M368" s="74"/>
      <c r="N368" s="74"/>
      <c r="O368" s="74"/>
      <c r="P368" s="85"/>
      <c r="Q368" s="74"/>
      <c r="R368" s="74"/>
      <c r="S368" s="74"/>
      <c r="T368" s="74"/>
      <c r="U368" s="74"/>
      <c r="AI368" s="67"/>
    </row>
    <row r="369" spans="1:35" ht="15" customHeight="1">
      <c r="A369" s="9" t="s">
        <v>332</v>
      </c>
      <c r="B369" s="108" t="s">
        <v>58</v>
      </c>
      <c r="C369" s="9" t="s">
        <v>93</v>
      </c>
      <c r="D369" s="12"/>
      <c r="E369" s="9">
        <f t="shared" si="16"/>
        <v>4</v>
      </c>
      <c r="F369" s="12">
        <v>4</v>
      </c>
      <c r="G369" s="9"/>
      <c r="H369" s="4"/>
      <c r="J369" s="74"/>
      <c r="K369" s="138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AI369" s="67"/>
    </row>
    <row r="370" spans="1:35" ht="15" customHeight="1" thickBot="1">
      <c r="A370" s="168">
        <v>4006</v>
      </c>
      <c r="B370" s="114" t="s">
        <v>132</v>
      </c>
      <c r="C370" s="10" t="s">
        <v>20</v>
      </c>
      <c r="D370" s="13"/>
      <c r="E370" s="10">
        <f t="shared" si="16"/>
        <v>1</v>
      </c>
      <c r="F370" s="13"/>
      <c r="G370" s="10">
        <v>1</v>
      </c>
      <c r="H370" s="1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AI370" s="67"/>
    </row>
    <row r="371" spans="1:35" ht="15" customHeight="1" thickBot="1">
      <c r="A371" s="186" t="s">
        <v>133</v>
      </c>
      <c r="B371" s="187"/>
      <c r="C371" s="51"/>
      <c r="D371" s="51"/>
      <c r="E371" s="52">
        <f>SUM(E353:E370)</f>
        <v>39</v>
      </c>
      <c r="F371" s="103">
        <f>SUM(F353:F370)</f>
        <v>24</v>
      </c>
      <c r="G371" s="52">
        <f>SUM(G353:G370)</f>
        <v>15</v>
      </c>
      <c r="H371" s="136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AI371" s="67"/>
    </row>
    <row r="372" spans="1:35" ht="15" customHeight="1" thickBot="1">
      <c r="A372" s="60" t="s">
        <v>76</v>
      </c>
      <c r="B372" s="61"/>
      <c r="C372" s="51"/>
      <c r="D372" s="51"/>
      <c r="E372" s="52">
        <f>SUM(E15+E40+E53+E81+E101+E121+E137+E158+E181+E203+E222+E246+E263+E279+E305+E330+E350+E371)</f>
        <v>744</v>
      </c>
      <c r="F372" s="52">
        <f>SUM(F15+F40+F53+F81+F101+F121+F137+F158+F181+F203+F222+F246+F263+F279+F305+F330+F350+F371)</f>
        <v>392</v>
      </c>
      <c r="G372" s="52">
        <f>SUM(G15+G40+G53+G81+G101+G121+G137+G158+G181+G203+G222+G246+G263+G279+G305+G330+G350+G371)</f>
        <v>352</v>
      </c>
      <c r="H372" s="52">
        <f>SUM(H15+H40+H53+H66+H101+H121+H137+H158+H181+H203+H222+H246+H263+H279+H305+H330+H350+H371)</f>
        <v>1</v>
      </c>
      <c r="J372" s="74"/>
      <c r="K372" s="138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AI372" s="67"/>
    </row>
    <row r="373" spans="1:35" ht="12.75">
      <c r="A373" s="62"/>
      <c r="B373" s="63"/>
      <c r="C373" s="51"/>
      <c r="D373" s="51"/>
      <c r="E373" s="63"/>
      <c r="F373" s="63"/>
      <c r="G373" s="63"/>
      <c r="H373" s="63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36">
        <v>348</v>
      </c>
      <c r="AI373" s="67"/>
    </row>
    <row r="374" spans="1:35" ht="12.75">
      <c r="A374" s="46"/>
      <c r="B374" s="46"/>
      <c r="C374" s="46"/>
      <c r="D374" s="46"/>
      <c r="F374" s="46"/>
      <c r="G374" s="46"/>
      <c r="H374" s="46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36">
        <v>116</v>
      </c>
      <c r="AI374" s="67"/>
    </row>
    <row r="375" spans="1:35" ht="12.75">
      <c r="A375" s="46"/>
      <c r="B375" s="46"/>
      <c r="C375" s="46"/>
      <c r="D375" s="46"/>
      <c r="F375" s="46"/>
      <c r="G375" s="46"/>
      <c r="H375" s="46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36">
        <v>3</v>
      </c>
      <c r="AI375" s="67"/>
    </row>
    <row r="376" spans="1:35" ht="12.75">
      <c r="A376" s="46"/>
      <c r="B376" s="46"/>
      <c r="C376" s="46"/>
      <c r="D376" s="46"/>
      <c r="F376" s="46"/>
      <c r="G376" s="46"/>
      <c r="H376" s="46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AI376" s="67"/>
    </row>
    <row r="377" spans="1:35" ht="12.75">
      <c r="A377" s="46"/>
      <c r="B377" s="46"/>
      <c r="C377" s="46"/>
      <c r="D377" s="46"/>
      <c r="F377" s="46"/>
      <c r="G377" s="46"/>
      <c r="H377" s="46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AI377" s="67"/>
    </row>
    <row r="378" spans="1:35" ht="12.75">
      <c r="A378" s="46"/>
      <c r="B378" s="46"/>
      <c r="C378" s="46"/>
      <c r="D378" s="46"/>
      <c r="F378" s="46"/>
      <c r="G378" s="46"/>
      <c r="H378" s="46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AI378" s="67"/>
    </row>
    <row r="379" spans="1:35" ht="12.75">
      <c r="A379" s="46"/>
      <c r="B379" s="46"/>
      <c r="C379" s="46"/>
      <c r="D379" s="46"/>
      <c r="F379" s="46"/>
      <c r="G379" s="46"/>
      <c r="H379" s="46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AI379" s="67"/>
    </row>
    <row r="380" spans="1:35" ht="12.75">
      <c r="A380" s="46"/>
      <c r="B380" s="46"/>
      <c r="C380" s="46"/>
      <c r="D380" s="46"/>
      <c r="F380" s="46"/>
      <c r="G380" s="46"/>
      <c r="H380" s="46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AI380" s="67"/>
    </row>
    <row r="381" spans="1:35" ht="12.75">
      <c r="A381" s="46"/>
      <c r="B381" s="46"/>
      <c r="C381" s="46"/>
      <c r="D381" s="46"/>
      <c r="F381" s="46"/>
      <c r="G381" s="46"/>
      <c r="H381" s="46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AI381" s="67"/>
    </row>
    <row r="382" spans="1:35" ht="12.75">
      <c r="A382" s="46"/>
      <c r="B382" s="46"/>
      <c r="C382" s="46"/>
      <c r="D382" s="46"/>
      <c r="F382" s="46"/>
      <c r="G382" s="46"/>
      <c r="H382" s="46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AI382" s="67"/>
    </row>
    <row r="383" spans="1:35" ht="12.75">
      <c r="A383" s="46"/>
      <c r="B383" s="46"/>
      <c r="C383" s="46"/>
      <c r="D383" s="46"/>
      <c r="F383" s="46"/>
      <c r="G383" s="46"/>
      <c r="H383" s="46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AI383" s="67"/>
    </row>
    <row r="384" spans="1:21" ht="12.75">
      <c r="A384" s="46"/>
      <c r="B384" s="46"/>
      <c r="C384" s="46"/>
      <c r="D384" s="46"/>
      <c r="F384" s="46"/>
      <c r="G384" s="46"/>
      <c r="H384" s="46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</row>
    <row r="385" spans="1:21" ht="12.75">
      <c r="A385" s="46"/>
      <c r="B385" s="46"/>
      <c r="C385" s="46"/>
      <c r="D385" s="46"/>
      <c r="F385" s="46"/>
      <c r="G385" s="46"/>
      <c r="H385" s="46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</row>
    <row r="386" spans="1:21" ht="12.75">
      <c r="A386" s="46"/>
      <c r="B386" s="46"/>
      <c r="C386" s="46"/>
      <c r="D386" s="46"/>
      <c r="F386" s="46"/>
      <c r="G386" s="46"/>
      <c r="H386" s="46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</row>
    <row r="387" spans="1:21" ht="12.75">
      <c r="A387" s="46"/>
      <c r="B387" s="46"/>
      <c r="C387" s="46"/>
      <c r="D387" s="46"/>
      <c r="F387" s="46"/>
      <c r="G387" s="46"/>
      <c r="H387" s="46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</row>
    <row r="388" spans="1:21" ht="12.75">
      <c r="A388" s="46"/>
      <c r="B388" s="46"/>
      <c r="C388" s="46"/>
      <c r="D388" s="46"/>
      <c r="F388" s="46"/>
      <c r="G388" s="46"/>
      <c r="H388" s="46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</row>
    <row r="389" spans="1:21" ht="12.75">
      <c r="A389" s="46"/>
      <c r="B389" s="46"/>
      <c r="C389" s="46"/>
      <c r="D389" s="46"/>
      <c r="F389" s="46"/>
      <c r="G389" s="46"/>
      <c r="H389" s="46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</row>
    <row r="390" spans="1:21" ht="12.75">
      <c r="A390" s="46"/>
      <c r="B390" s="46"/>
      <c r="C390" s="46"/>
      <c r="D390" s="46"/>
      <c r="F390" s="46"/>
      <c r="G390" s="46"/>
      <c r="H390" s="46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</row>
    <row r="391" spans="1:21" ht="12.75">
      <c r="A391" s="46"/>
      <c r="B391" s="46"/>
      <c r="C391" s="46"/>
      <c r="D391" s="46"/>
      <c r="F391" s="46"/>
      <c r="G391" s="46"/>
      <c r="H391" s="46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</row>
    <row r="392" spans="1:21" ht="12.75">
      <c r="A392" s="46"/>
      <c r="B392" s="46"/>
      <c r="C392" s="46"/>
      <c r="D392" s="46"/>
      <c r="F392" s="46"/>
      <c r="G392" s="46"/>
      <c r="H392" s="46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</row>
    <row r="393" spans="1:21" ht="12.75">
      <c r="A393" s="46"/>
      <c r="B393" s="46"/>
      <c r="C393" s="46"/>
      <c r="D393" s="46"/>
      <c r="F393" s="46"/>
      <c r="G393" s="46"/>
      <c r="H393" s="46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</row>
    <row r="394" spans="1:21" ht="12.75">
      <c r="A394" s="46"/>
      <c r="B394" s="46"/>
      <c r="C394" s="46"/>
      <c r="D394" s="46"/>
      <c r="F394" s="46"/>
      <c r="G394" s="46"/>
      <c r="H394" s="46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</row>
    <row r="395" spans="1:21" ht="12.75">
      <c r="A395" s="46"/>
      <c r="B395" s="46"/>
      <c r="C395" s="46"/>
      <c r="D395" s="46"/>
      <c r="F395" s="46"/>
      <c r="G395" s="46"/>
      <c r="H395" s="46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</row>
    <row r="396" spans="1:8" ht="12.75">
      <c r="A396" s="46"/>
      <c r="B396" s="46"/>
      <c r="C396" s="46"/>
      <c r="D396" s="46"/>
      <c r="F396" s="46"/>
      <c r="G396" s="46"/>
      <c r="H396" s="46"/>
    </row>
    <row r="397" spans="1:8" ht="12.75">
      <c r="A397" s="46"/>
      <c r="B397" s="46"/>
      <c r="C397" s="46"/>
      <c r="D397" s="46"/>
      <c r="F397" s="46"/>
      <c r="G397" s="46"/>
      <c r="H397" s="46"/>
    </row>
    <row r="398" spans="1:8" ht="12.75">
      <c r="A398" s="46"/>
      <c r="B398" s="46"/>
      <c r="C398" s="46"/>
      <c r="D398" s="46"/>
      <c r="F398" s="46"/>
      <c r="G398" s="46"/>
      <c r="H398" s="46"/>
    </row>
    <row r="399" spans="1:8" ht="12.75">
      <c r="A399" s="46"/>
      <c r="B399" s="46"/>
      <c r="C399" s="46"/>
      <c r="D399" s="46"/>
      <c r="F399" s="46"/>
      <c r="G399" s="46"/>
      <c r="H399" s="46"/>
    </row>
    <row r="400" spans="1:8" ht="12.75">
      <c r="A400" s="46"/>
      <c r="B400" s="46"/>
      <c r="C400" s="46"/>
      <c r="D400" s="46"/>
      <c r="F400" s="46"/>
      <c r="G400" s="46"/>
      <c r="H400" s="46"/>
    </row>
  </sheetData>
  <sheetProtection/>
  <mergeCells count="48">
    <mergeCell ref="B307:H307"/>
    <mergeCell ref="A330:B330"/>
    <mergeCell ref="B332:H332"/>
    <mergeCell ref="A350:B350"/>
    <mergeCell ref="B352:H352"/>
    <mergeCell ref="A371:B371"/>
    <mergeCell ref="B248:H248"/>
    <mergeCell ref="A263:B263"/>
    <mergeCell ref="B265:H265"/>
    <mergeCell ref="A279:B279"/>
    <mergeCell ref="B281:H281"/>
    <mergeCell ref="A305:B305"/>
    <mergeCell ref="B183:H183"/>
    <mergeCell ref="A203:B203"/>
    <mergeCell ref="B205:H205"/>
    <mergeCell ref="A222:B222"/>
    <mergeCell ref="B224:H224"/>
    <mergeCell ref="A246:B246"/>
    <mergeCell ref="B123:H123"/>
    <mergeCell ref="A137:B137"/>
    <mergeCell ref="B139:H139"/>
    <mergeCell ref="A158:B158"/>
    <mergeCell ref="B160:H160"/>
    <mergeCell ref="A181:B181"/>
    <mergeCell ref="B55:H55"/>
    <mergeCell ref="A81:B81"/>
    <mergeCell ref="B83:H83"/>
    <mergeCell ref="A101:B101"/>
    <mergeCell ref="B103:H103"/>
    <mergeCell ref="A121:B121"/>
    <mergeCell ref="A15:B15"/>
    <mergeCell ref="A40:B40"/>
    <mergeCell ref="B41:H41"/>
    <mergeCell ref="A53:B53"/>
    <mergeCell ref="B54:H54"/>
    <mergeCell ref="A8:A10"/>
    <mergeCell ref="B8:B10"/>
    <mergeCell ref="C8:C10"/>
    <mergeCell ref="D8:D10"/>
    <mergeCell ref="E8:E10"/>
    <mergeCell ref="F8:G9"/>
    <mergeCell ref="A1:C1"/>
    <mergeCell ref="A2:H2"/>
    <mergeCell ref="A3:H3"/>
    <mergeCell ref="B5:H5"/>
    <mergeCell ref="B6:H6"/>
    <mergeCell ref="H8:H10"/>
    <mergeCell ref="A7:H7"/>
  </mergeCells>
  <printOptions/>
  <pageMargins left="1.2" right="0.1968503937007874" top="0.56" bottom="0.31496062992125984" header="0.31496062992125984" footer="0.31496062992125984"/>
  <pageSetup horizontalDpi="600" verticalDpi="600" orientation="portrait" paperSize="9" scale="79" r:id="rId1"/>
  <rowBreaks count="6" manualBreakCount="6">
    <brk id="65" max="7" man="1"/>
    <brk id="121" max="7" man="1"/>
    <brk id="176" max="7" man="1"/>
    <brk id="223" max="7" man="1"/>
    <brk id="279" max="7" man="1"/>
    <brk id="3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sjohanson</dc:creator>
  <cp:keywords/>
  <dc:description/>
  <cp:lastModifiedBy>Dplani01</cp:lastModifiedBy>
  <cp:lastPrinted>2013-10-15T17:08:54Z</cp:lastPrinted>
  <dcterms:created xsi:type="dcterms:W3CDTF">2004-06-18T15:19:07Z</dcterms:created>
  <dcterms:modified xsi:type="dcterms:W3CDTF">2014-02-17T22:06:08Z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426463319</vt:i4>
  </property>
  <property fmtid="{D5CDD505-2E9C-101B-9397-08002B2CF9AE}" pid="3" name="_EmailSubject">
    <vt:lpwstr>RV: </vt:lpwstr>
  </property>
  <property fmtid="{D5CDD505-2E9C-101B-9397-08002B2CF9AE}" pid="4" name="_AuthorEmail">
    <vt:lpwstr>iferrando@pcm.gob.pe</vt:lpwstr>
  </property>
  <property fmtid="{D5CDD505-2E9C-101B-9397-08002B2CF9AE}" pid="5" name="_AuthorEmailDisplayName">
    <vt:lpwstr>Iván Ferrando</vt:lpwstr>
  </property>
  <property fmtid="{D5CDD505-2E9C-101B-9397-08002B2CF9AE}" pid="6" name="_PreviousAdHocReviewCycleID">
    <vt:i4>934508666</vt:i4>
  </property>
  <property fmtid="{D5CDD505-2E9C-101B-9397-08002B2CF9AE}" pid="7" name="_ReviewingToolsShownOnce">
    <vt:lpwstr/>
  </property>
</Properties>
</file>